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'Foglio1'!$A$1:$AY$37</definedName>
  </definedNames>
  <calcPr fullCalcOnLoad="1"/>
</workbook>
</file>

<file path=xl/sharedStrings.xml><?xml version="1.0" encoding="utf-8"?>
<sst xmlns="http://schemas.openxmlformats.org/spreadsheetml/2006/main" count="133" uniqueCount="84">
  <si>
    <t>Stadio della Farnesina</t>
  </si>
  <si>
    <t>Serre e Vivai</t>
  </si>
  <si>
    <t>Villa Onesti</t>
  </si>
  <si>
    <t>Villa Ruggeri</t>
  </si>
  <si>
    <t>totale 12 mesi (aprile-marzo)</t>
  </si>
  <si>
    <t>Totale 2009</t>
  </si>
  <si>
    <t>Totale 2010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</si>
  <si>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</si>
  <si>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</si>
  <si>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</si>
  <si>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</si>
  <si>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</si>
  <si>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</si>
  <si>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</si>
  <si>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</si>
  <si>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</si>
  <si>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</si>
  <si>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</si>
  <si>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</si>
  <si>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Consumi anno 2009 da letture</t>
  </si>
  <si>
    <t>Consumi anno 2010 da letture</t>
  </si>
  <si>
    <t>00881104463466</t>
  </si>
  <si>
    <t>00881104466147</t>
  </si>
  <si>
    <t>00881104466287</t>
  </si>
  <si>
    <t>00881104466311</t>
  </si>
  <si>
    <t>00881104466337</t>
  </si>
  <si>
    <t>00881104466360</t>
  </si>
  <si>
    <t>00881104466378</t>
  </si>
  <si>
    <t>00881104466386</t>
  </si>
  <si>
    <t>00881104466394</t>
  </si>
  <si>
    <t>00881113281230</t>
  </si>
  <si>
    <t>0081104466261</t>
  </si>
  <si>
    <t>00881105091837</t>
  </si>
  <si>
    <t>00881105091928</t>
  </si>
  <si>
    <t>00881105248296</t>
  </si>
  <si>
    <t>00881112293268</t>
  </si>
  <si>
    <t>00881112729155</t>
  </si>
  <si>
    <t>00881112731748</t>
  </si>
  <si>
    <t>00881112822588</t>
  </si>
  <si>
    <t>00881113392797</t>
  </si>
  <si>
    <t>00881113394496</t>
  </si>
  <si>
    <t>00882104822412</t>
  </si>
  <si>
    <t>'0024251030</t>
  </si>
  <si>
    <t>00882104822420</t>
  </si>
  <si>
    <t>00882104822438</t>
  </si>
  <si>
    <t>00882104822446</t>
  </si>
  <si>
    <t>00882104822453</t>
  </si>
  <si>
    <t>00882104822461</t>
  </si>
  <si>
    <t>00882104841214</t>
  </si>
  <si>
    <t>'07938130</t>
  </si>
  <si>
    <t>05260000001811</t>
  </si>
  <si>
    <t>Matricola</t>
  </si>
  <si>
    <t>PDR</t>
  </si>
  <si>
    <t>Utenza</t>
  </si>
  <si>
    <t>Via dei Piranesi 46</t>
  </si>
  <si>
    <t>Prelievo totale annuo previsto (mc)</t>
  </si>
  <si>
    <t>CT Viale Tiziano</t>
  </si>
  <si>
    <t>CT Stadio Flaminio</t>
  </si>
  <si>
    <t>Sede Coni Palazzo H</t>
  </si>
  <si>
    <t>Stadio Olimpico</t>
  </si>
  <si>
    <t>Piscine Scoperte Foro Italico</t>
  </si>
  <si>
    <t>Formia 1- Reception G</t>
  </si>
  <si>
    <t>Formia 3- Edificio A</t>
  </si>
  <si>
    <t>Formia 2- Foresterie F</t>
  </si>
  <si>
    <t>Formia 7- Edificio centrale C</t>
  </si>
  <si>
    <t>Formia 4- Murale edificio V</t>
  </si>
  <si>
    <t>Formia 5- Caldaia pistino M</t>
  </si>
  <si>
    <t>Schio Riboli 2</t>
  </si>
  <si>
    <t>Schio Riboli 8</t>
  </si>
  <si>
    <t>Via Flaminia Nuova 830</t>
  </si>
  <si>
    <t>Formia 6 - Risc. cucina C</t>
  </si>
  <si>
    <t>Stima consumi mensili siti di maggior prelievo</t>
  </si>
  <si>
    <t>Contatore MP 1,5 bar</t>
  </si>
  <si>
    <t>Contatore n. 13</t>
  </si>
  <si>
    <t>Contatore n. 4</t>
  </si>
  <si>
    <t>Contatore n. 11</t>
  </si>
  <si>
    <t>Contatore n. 7</t>
  </si>
  <si>
    <t>Contatore n. 6</t>
  </si>
  <si>
    <t>Contatore n. 10</t>
  </si>
  <si>
    <t>Contatore n. 1</t>
  </si>
  <si>
    <t>Contatore n. 2</t>
  </si>
  <si>
    <t>Contatore n.12</t>
  </si>
  <si>
    <t>00880000846072</t>
  </si>
  <si>
    <t>Procedura aperta relativa alla fornitura di gas metano per i vari siti di Coni Servizi Spa anno 2013-2014 - Allegato 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</si>
</sst>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15" applyFont="1" applyFill="1" applyAlignment="1">
      <alignment horizontal="center" vertical="center"/>
      <protection/>
    </xf>
    <xf numFmtId="3" fontId="2" fillId="0" borderId="10" xfId="15" applyNumberFormat="1" applyFont="1" applyBorder="1">
      <alignment/>
      <protection/>
    </xf>
    <xf numFmtId="3" fontId="2" fillId="0" borderId="0" xfId="15" applyNumberFormat="1" applyFont="1">
      <alignment/>
      <protection/>
    </xf>
    <xf numFmtId="0" fontId="2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15" applyFont="1" applyFill="1">
      <alignment/>
      <protection/>
    </xf>
    <xf numFmtId="3" fontId="3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0" fillId="0" borderId="0" xfId="0" applyNumberFormat="1" applyAlignment="1">
      <alignment/>
    </xf>
    <xf numFmtId="0" fontId="5" fillId="0" borderId="0" xfId="15" applyFont="1" applyBorder="1" applyAlignment="1">
      <alignment vertical="center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Fill="1">
      <alignment/>
      <protection/>
    </xf>
    <xf numFmtId="3" fontId="3" fillId="0" borderId="0" xfId="15" applyNumberFormat="1" applyFont="1" applyBorder="1" applyAlignment="1">
      <alignment vertical="center" wrapText="1"/>
      <protection/>
    </xf>
    <xf numFmtId="3" fontId="3" fillId="0" borderId="0" xfId="15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15" applyFont="1" applyFill="1" applyAlignment="1">
      <alignment horizontal="center" vertical="center"/>
      <protection/>
    </xf>
    <xf numFmtId="0" fontId="3" fillId="0" borderId="0" xfId="15" applyFont="1" applyFill="1" applyBorder="1" applyAlignment="1" quotePrefix="1">
      <alignment horizontal="center" vertical="center"/>
      <protection/>
    </xf>
    <xf numFmtId="0" fontId="0" fillId="0" borderId="0" xfId="0" applyBorder="1" applyAlignment="1">
      <alignment/>
    </xf>
    <xf numFmtId="3" fontId="48" fillId="0" borderId="10" xfId="15" applyNumberFormat="1" applyFont="1" applyBorder="1">
      <alignment/>
      <protection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0" xfId="15" applyFont="1" applyFill="1" applyAlignment="1" quotePrefix="1">
      <alignment horizontal="center" vertical="center"/>
      <protection/>
    </xf>
    <xf numFmtId="0" fontId="48" fillId="0" borderId="0" xfId="15" applyFont="1" applyFill="1">
      <alignment/>
      <protection/>
    </xf>
    <xf numFmtId="3" fontId="49" fillId="0" borderId="10" xfId="0" applyNumberFormat="1" applyFont="1" applyBorder="1" applyAlignment="1">
      <alignment/>
    </xf>
    <xf numFmtId="3" fontId="10" fillId="0" borderId="11" xfId="15" applyNumberFormat="1" applyFont="1" applyBorder="1">
      <alignment/>
      <protection/>
    </xf>
    <xf numFmtId="3" fontId="10" fillId="0" borderId="10" xfId="15" applyNumberFormat="1" applyFont="1" applyBorder="1">
      <alignment/>
      <protection/>
    </xf>
    <xf numFmtId="3" fontId="11" fillId="0" borderId="10" xfId="0" applyNumberFormat="1" applyFont="1" applyBorder="1" applyAlignment="1">
      <alignment/>
    </xf>
    <xf numFmtId="0" fontId="49" fillId="0" borderId="10" xfId="15" applyFont="1" applyBorder="1">
      <alignment/>
      <protection/>
    </xf>
    <xf numFmtId="0" fontId="49" fillId="0" borderId="11" xfId="15" applyFont="1" applyFill="1" applyBorder="1" applyAlignment="1">
      <alignment horizontal="left"/>
      <protection/>
    </xf>
    <xf numFmtId="1" fontId="49" fillId="0" borderId="10" xfId="15" applyNumberFormat="1" applyFont="1" applyFill="1" applyBorder="1" applyAlignment="1" quotePrefix="1">
      <alignment horizontal="left"/>
      <protection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164" fontId="0" fillId="0" borderId="0" xfId="0" applyNumberFormat="1" applyAlignment="1">
      <alignment/>
    </xf>
    <xf numFmtId="3" fontId="50" fillId="0" borderId="11" xfId="15" applyNumberFormat="1" applyFont="1" applyBorder="1">
      <alignment/>
      <protection/>
    </xf>
    <xf numFmtId="3" fontId="50" fillId="0" borderId="10" xfId="15" applyNumberFormat="1" applyFont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0" fillId="33" borderId="0" xfId="15" applyNumberFormat="1" applyFont="1" applyFill="1" applyBorder="1">
      <alignment/>
      <protection/>
    </xf>
    <xf numFmtId="3" fontId="5" fillId="33" borderId="0" xfId="15" applyNumberFormat="1" applyFont="1" applyFill="1" applyBorder="1" applyAlignment="1">
      <alignment vertical="center"/>
      <protection/>
    </xf>
    <xf numFmtId="3" fontId="5" fillId="33" borderId="0" xfId="15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3" fontId="3" fillId="33" borderId="0" xfId="15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3" fillId="33" borderId="0" xfId="15" applyNumberFormat="1" applyFont="1" applyFill="1">
      <alignment/>
      <protection/>
    </xf>
    <xf numFmtId="3" fontId="0" fillId="33" borderId="0" xfId="15" applyNumberFormat="1" applyFont="1" applyFill="1">
      <alignment/>
      <protection/>
    </xf>
    <xf numFmtId="3" fontId="13" fillId="33" borderId="10" xfId="15" applyNumberFormat="1" applyFont="1" applyFill="1" applyBorder="1">
      <alignment/>
      <protection/>
    </xf>
    <xf numFmtId="3" fontId="3" fillId="0" borderId="14" xfId="15" applyNumberFormat="1" applyFont="1" applyBorder="1" applyAlignment="1">
      <alignment horizontal="center" vertical="center" wrapText="1"/>
      <protection/>
    </xf>
    <xf numFmtId="3" fontId="3" fillId="0" borderId="15" xfId="15" applyNumberFormat="1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/>
    </xf>
    <xf numFmtId="3" fontId="12" fillId="0" borderId="10" xfId="15" applyNumberFormat="1" applyFont="1" applyFill="1" applyBorder="1" applyAlignment="1">
      <alignment horizontal="center" wrapText="1"/>
      <protection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9"/>
  <sheetViews>
    <sheetView tabSelected="1" zoomScale="85" zoomScaleNormal="85" zoomScalePageLayoutView="0" workbookViewId="0" topLeftCell="A1">
      <selection activeCell="BA19" sqref="BA19"/>
    </sheetView>
  </sheetViews>
  <sheetFormatPr defaultColWidth="9.140625" defaultRowHeight="15"/>
  <cols>
    <col min="1" max="1" width="22.7109375" style="18" customWidth="1"/>
    <col min="2" max="2" width="14.140625" style="15" customWidth="1"/>
    <col min="3" max="3" width="15.421875" style="15" bestFit="1" customWidth="1"/>
    <col min="4" max="4" width="0.85546875" style="0" customWidth="1"/>
    <col min="5" max="5" width="0" style="0" hidden="1" customWidth="1"/>
    <col min="6" max="6" width="4.7109375" style="0" hidden="1" customWidth="1"/>
    <col min="7" max="37" width="0" style="0" hidden="1" customWidth="1"/>
    <col min="38" max="38" width="8.57421875" style="0" bestFit="1" customWidth="1"/>
    <col min="39" max="39" width="9.140625" style="0" bestFit="1" customWidth="1"/>
    <col min="40" max="40" width="7.57421875" style="0" customWidth="1"/>
    <col min="41" max="41" width="7.00390625" style="0" customWidth="1"/>
    <col min="42" max="42" width="7.8515625" style="0" bestFit="1" customWidth="1"/>
    <col min="43" max="43" width="7.421875" style="0" bestFit="1" customWidth="1"/>
    <col min="44" max="44" width="6.7109375" style="0" bestFit="1" customWidth="1"/>
    <col min="45" max="45" width="7.421875" style="0" bestFit="1" customWidth="1"/>
    <col min="46" max="46" width="10.57421875" style="0" bestFit="1" customWidth="1"/>
    <col min="47" max="47" width="8.28125" style="0" bestFit="1" customWidth="1"/>
    <col min="48" max="48" width="10.140625" style="0" bestFit="1" customWidth="1"/>
    <col min="49" max="49" width="9.7109375" style="0" bestFit="1" customWidth="1"/>
    <col min="50" max="50" width="17.7109375" style="0" customWidth="1"/>
    <col min="52" max="52" width="12.28125" style="0" bestFit="1" customWidth="1"/>
    <col min="53" max="58" width="9.7109375" style="0" bestFit="1" customWidth="1"/>
    <col min="59" max="60" width="9.28125" style="0" bestFit="1" customWidth="1"/>
    <col min="61" max="64" width="9.7109375" style="0" bestFit="1" customWidth="1"/>
    <col min="66" max="66" width="9.140625" style="33" customWidth="1"/>
  </cols>
  <sheetData>
    <row r="1" ht="12" customHeight="1"/>
    <row r="2" spans="1:50" ht="15.75" customHeight="1">
      <c r="A2" s="49" t="s">
        <v>83</v>
      </c>
      <c r="B2" s="50"/>
      <c r="C2" s="50"/>
      <c r="D2" s="50"/>
      <c r="E2" s="36" t="s">
        <v>4</v>
      </c>
      <c r="F2" s="37"/>
      <c r="G2" s="38" t="s">
        <v>19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36" t="s">
        <v>5</v>
      </c>
      <c r="U2" s="37"/>
      <c r="V2" s="38" t="s">
        <v>20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40"/>
      <c r="AI2" s="36" t="s">
        <v>6</v>
      </c>
      <c r="AJ2" s="40"/>
      <c r="AK2" s="40"/>
      <c r="AL2" s="52" t="s">
        <v>71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1" t="s">
        <v>55</v>
      </c>
    </row>
    <row r="3" spans="1:50" ht="33" customHeight="1">
      <c r="A3" s="50"/>
      <c r="B3" s="50"/>
      <c r="C3" s="50"/>
      <c r="D3" s="50"/>
      <c r="E3" s="36"/>
      <c r="F3" s="4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36"/>
      <c r="U3" s="37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40"/>
      <c r="AI3" s="36"/>
      <c r="AJ3" s="40"/>
      <c r="AK3" s="40"/>
      <c r="AL3" s="55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7"/>
      <c r="AX3" s="51"/>
    </row>
    <row r="4" spans="1:50" ht="18" customHeight="1">
      <c r="A4" s="31" t="s">
        <v>53</v>
      </c>
      <c r="B4" s="32" t="s">
        <v>51</v>
      </c>
      <c r="C4" s="32" t="s">
        <v>52</v>
      </c>
      <c r="D4" s="1"/>
      <c r="E4" s="13"/>
      <c r="F4" s="7"/>
      <c r="AE4" s="7"/>
      <c r="AF4" s="7"/>
      <c r="AG4" s="7"/>
      <c r="AL4" s="58">
        <v>2014</v>
      </c>
      <c r="AM4" s="58"/>
      <c r="AN4" s="58"/>
      <c r="AO4" s="58">
        <v>2013</v>
      </c>
      <c r="AP4" s="58"/>
      <c r="AQ4" s="58"/>
      <c r="AR4" s="58"/>
      <c r="AS4" s="58"/>
      <c r="AT4" s="58"/>
      <c r="AU4" s="58"/>
      <c r="AV4" s="58"/>
      <c r="AW4" s="58"/>
      <c r="AX4" s="51"/>
    </row>
    <row r="5" spans="1:50" ht="14.25">
      <c r="A5" s="42"/>
      <c r="B5" s="42"/>
      <c r="C5" s="42"/>
      <c r="D5" s="43"/>
      <c r="E5" s="43"/>
      <c r="F5" s="43"/>
      <c r="G5" s="44" t="s">
        <v>16</v>
      </c>
      <c r="H5" s="44" t="s">
        <v>17</v>
      </c>
      <c r="I5" s="44" t="s">
        <v>18</v>
      </c>
      <c r="J5" s="44" t="s">
        <v>7</v>
      </c>
      <c r="K5" s="44" t="s">
        <v>8</v>
      </c>
      <c r="L5" s="44" t="s">
        <v>9</v>
      </c>
      <c r="M5" s="44" t="s">
        <v>10</v>
      </c>
      <c r="N5" s="44" t="s">
        <v>11</v>
      </c>
      <c r="O5" s="44" t="s">
        <v>12</v>
      </c>
      <c r="P5" s="44" t="s">
        <v>13</v>
      </c>
      <c r="Q5" s="44" t="s">
        <v>14</v>
      </c>
      <c r="R5" s="44" t="s">
        <v>15</v>
      </c>
      <c r="S5" s="44"/>
      <c r="T5" s="44"/>
      <c r="U5" s="45"/>
      <c r="V5" s="44" t="s">
        <v>16</v>
      </c>
      <c r="W5" s="44" t="s">
        <v>17</v>
      </c>
      <c r="X5" s="44" t="s">
        <v>18</v>
      </c>
      <c r="Y5" s="44" t="s">
        <v>7</v>
      </c>
      <c r="Z5" s="44" t="s">
        <v>8</v>
      </c>
      <c r="AA5" s="44" t="s">
        <v>9</v>
      </c>
      <c r="AB5" s="44" t="s">
        <v>10</v>
      </c>
      <c r="AC5" s="44" t="s">
        <v>11</v>
      </c>
      <c r="AD5" s="44" t="s">
        <v>12</v>
      </c>
      <c r="AE5" s="43"/>
      <c r="AF5" s="43"/>
      <c r="AG5" s="43"/>
      <c r="AH5" s="43"/>
      <c r="AI5" s="43"/>
      <c r="AJ5" s="43"/>
      <c r="AK5" s="43"/>
      <c r="AL5" s="46" t="s">
        <v>16</v>
      </c>
      <c r="AM5" s="46" t="s">
        <v>17</v>
      </c>
      <c r="AN5" s="46" t="s">
        <v>18</v>
      </c>
      <c r="AO5" s="46" t="s">
        <v>7</v>
      </c>
      <c r="AP5" s="46" t="s">
        <v>8</v>
      </c>
      <c r="AQ5" s="46" t="s">
        <v>9</v>
      </c>
      <c r="AR5" s="46" t="s">
        <v>10</v>
      </c>
      <c r="AS5" s="46" t="s">
        <v>11</v>
      </c>
      <c r="AT5" s="46" t="s">
        <v>12</v>
      </c>
      <c r="AU5" s="46" t="s">
        <v>13</v>
      </c>
      <c r="AV5" s="46" t="s">
        <v>14</v>
      </c>
      <c r="AW5" s="46" t="s">
        <v>15</v>
      </c>
      <c r="AX5" s="51"/>
    </row>
    <row r="6" spans="1:50" ht="14.25">
      <c r="A6" s="28" t="s">
        <v>68</v>
      </c>
      <c r="B6" s="29">
        <v>5861742</v>
      </c>
      <c r="C6" s="30">
        <v>15530003002265</v>
      </c>
      <c r="D6" s="16"/>
      <c r="E6" s="2">
        <v>3027</v>
      </c>
      <c r="F6" s="3"/>
      <c r="G6" s="2">
        <v>600</v>
      </c>
      <c r="H6" s="2">
        <v>557</v>
      </c>
      <c r="I6" s="2">
        <v>301</v>
      </c>
      <c r="J6" s="2">
        <v>101</v>
      </c>
      <c r="K6" s="2">
        <v>79</v>
      </c>
      <c r="L6" s="2">
        <v>0</v>
      </c>
      <c r="M6" s="2">
        <v>0</v>
      </c>
      <c r="N6" s="2">
        <v>0</v>
      </c>
      <c r="O6" s="2">
        <v>0</v>
      </c>
      <c r="P6" s="2">
        <v>186</v>
      </c>
      <c r="Q6" s="2">
        <v>522</v>
      </c>
      <c r="R6" s="2">
        <v>604</v>
      </c>
      <c r="S6" s="3"/>
      <c r="T6" s="2">
        <v>2950</v>
      </c>
      <c r="U6" s="3"/>
      <c r="V6" s="2">
        <v>635</v>
      </c>
      <c r="W6" s="2">
        <v>632</v>
      </c>
      <c r="X6" s="2">
        <v>611</v>
      </c>
      <c r="Y6" s="2">
        <v>365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4"/>
      <c r="AI6" s="19">
        <v>2243</v>
      </c>
      <c r="AJ6" s="20">
        <f aca="true" t="shared" si="0" ref="AJ6:AJ35">+SUM(V6:AD6)+R6+Q6+P6</f>
        <v>3555</v>
      </c>
      <c r="AK6" s="21"/>
      <c r="AL6" s="24">
        <f aca="true" t="shared" si="1" ref="AL6:AT7">+V6</f>
        <v>635</v>
      </c>
      <c r="AM6" s="24">
        <f t="shared" si="1"/>
        <v>632</v>
      </c>
      <c r="AN6" s="24">
        <f t="shared" si="1"/>
        <v>611</v>
      </c>
      <c r="AO6" s="24">
        <f t="shared" si="1"/>
        <v>365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4">
        <f t="shared" si="1"/>
        <v>0</v>
      </c>
      <c r="AT6" s="24">
        <f t="shared" si="1"/>
        <v>0</v>
      </c>
      <c r="AU6" s="25">
        <v>200</v>
      </c>
      <c r="AV6" s="26">
        <v>600</v>
      </c>
      <c r="AW6" s="26">
        <v>750</v>
      </c>
      <c r="AX6" s="24">
        <f>+SUM(AL6:AW6)</f>
        <v>3793</v>
      </c>
    </row>
    <row r="7" spans="1:50" ht="14.25">
      <c r="A7" s="28" t="s">
        <v>67</v>
      </c>
      <c r="B7" s="29" t="s">
        <v>49</v>
      </c>
      <c r="C7" s="30">
        <v>15530003002264</v>
      </c>
      <c r="D7" s="22"/>
      <c r="E7" s="2">
        <v>19065</v>
      </c>
      <c r="F7" s="3"/>
      <c r="G7" s="2">
        <v>3459</v>
      </c>
      <c r="H7" s="2">
        <v>3953</v>
      </c>
      <c r="I7" s="2">
        <v>2087</v>
      </c>
      <c r="J7" s="2">
        <v>943</v>
      </c>
      <c r="K7" s="2">
        <v>456</v>
      </c>
      <c r="L7" s="2">
        <v>237</v>
      </c>
      <c r="M7" s="2">
        <v>182</v>
      </c>
      <c r="N7" s="2">
        <v>193</v>
      </c>
      <c r="O7" s="2">
        <v>269</v>
      </c>
      <c r="P7" s="2">
        <v>826</v>
      </c>
      <c r="Q7" s="2">
        <v>2274</v>
      </c>
      <c r="R7" s="2">
        <v>3330</v>
      </c>
      <c r="S7" s="3"/>
      <c r="T7" s="2">
        <v>18209</v>
      </c>
      <c r="U7" s="3"/>
      <c r="V7" s="2">
        <v>3712</v>
      </c>
      <c r="W7" s="2">
        <v>4341</v>
      </c>
      <c r="X7" s="2">
        <v>2680</v>
      </c>
      <c r="Y7" s="2">
        <v>1425</v>
      </c>
      <c r="Z7" s="2">
        <v>496</v>
      </c>
      <c r="AA7" s="2">
        <v>270</v>
      </c>
      <c r="AB7" s="2">
        <v>234</v>
      </c>
      <c r="AC7" s="2">
        <v>254</v>
      </c>
      <c r="AD7" s="2">
        <v>284</v>
      </c>
      <c r="AE7" s="2">
        <v>0</v>
      </c>
      <c r="AF7" s="2">
        <v>0</v>
      </c>
      <c r="AG7" s="2">
        <v>0</v>
      </c>
      <c r="AH7" s="4"/>
      <c r="AI7" s="19">
        <v>13696</v>
      </c>
      <c r="AJ7" s="20">
        <f t="shared" si="0"/>
        <v>20126</v>
      </c>
      <c r="AK7" s="21"/>
      <c r="AL7" s="24">
        <f t="shared" si="1"/>
        <v>3712</v>
      </c>
      <c r="AM7" s="24">
        <f t="shared" si="1"/>
        <v>4341</v>
      </c>
      <c r="AN7" s="24">
        <f t="shared" si="1"/>
        <v>2680</v>
      </c>
      <c r="AO7" s="24">
        <f t="shared" si="1"/>
        <v>1425</v>
      </c>
      <c r="AP7" s="24">
        <f t="shared" si="1"/>
        <v>496</v>
      </c>
      <c r="AQ7" s="24">
        <f t="shared" si="1"/>
        <v>270</v>
      </c>
      <c r="AR7" s="24">
        <f t="shared" si="1"/>
        <v>234</v>
      </c>
      <c r="AS7" s="24">
        <f t="shared" si="1"/>
        <v>254</v>
      </c>
      <c r="AT7" s="24">
        <f t="shared" si="1"/>
        <v>284</v>
      </c>
      <c r="AU7" s="25">
        <v>900</v>
      </c>
      <c r="AV7" s="26">
        <v>2500</v>
      </c>
      <c r="AW7" s="26">
        <v>3500</v>
      </c>
      <c r="AX7" s="24">
        <f>+SUM(AL7:AW7)</f>
        <v>20596</v>
      </c>
    </row>
    <row r="8" spans="1:50" ht="14.25">
      <c r="A8" s="28" t="s">
        <v>56</v>
      </c>
      <c r="B8" s="29">
        <v>39215815</v>
      </c>
      <c r="C8" s="30" t="s">
        <v>21</v>
      </c>
      <c r="D8" s="16"/>
      <c r="E8" s="2">
        <v>222844</v>
      </c>
      <c r="F8" s="3"/>
      <c r="G8" s="2">
        <v>33851</v>
      </c>
      <c r="H8" s="2">
        <v>55762</v>
      </c>
      <c r="I8" s="2">
        <v>34275</v>
      </c>
      <c r="J8" s="2">
        <v>22961</v>
      </c>
      <c r="K8" s="2">
        <v>11802</v>
      </c>
      <c r="L8" s="2">
        <v>41</v>
      </c>
      <c r="M8" s="2">
        <v>0</v>
      </c>
      <c r="N8" s="2">
        <v>64</v>
      </c>
      <c r="O8" s="2">
        <v>784</v>
      </c>
      <c r="P8" s="2">
        <v>4420</v>
      </c>
      <c r="Q8" s="2">
        <v>23717</v>
      </c>
      <c r="R8" s="2">
        <v>60928</v>
      </c>
      <c r="S8" s="3"/>
      <c r="T8" s="2">
        <v>248605</v>
      </c>
      <c r="U8" s="3"/>
      <c r="V8" s="2">
        <v>42167</v>
      </c>
      <c r="W8" s="2">
        <v>41397</v>
      </c>
      <c r="X8" s="2">
        <v>35247</v>
      </c>
      <c r="Y8" s="2">
        <v>18615</v>
      </c>
      <c r="Z8" s="2">
        <v>6656</v>
      </c>
      <c r="AA8" s="2">
        <v>6384</v>
      </c>
      <c r="AB8" s="2">
        <v>1702</v>
      </c>
      <c r="AC8" s="2">
        <v>0</v>
      </c>
      <c r="AD8" s="2">
        <v>3699</v>
      </c>
      <c r="AE8" s="2">
        <v>0</v>
      </c>
      <c r="AF8" s="2">
        <v>0</v>
      </c>
      <c r="AG8" s="2">
        <v>0</v>
      </c>
      <c r="AH8" s="4"/>
      <c r="AI8" s="19">
        <v>155867</v>
      </c>
      <c r="AJ8" s="20">
        <f t="shared" si="0"/>
        <v>244932</v>
      </c>
      <c r="AK8" s="21"/>
      <c r="AL8" s="24">
        <v>42000</v>
      </c>
      <c r="AM8" s="24">
        <v>32000</v>
      </c>
      <c r="AN8" s="24">
        <v>25000</v>
      </c>
      <c r="AO8" s="24">
        <v>18000</v>
      </c>
      <c r="AP8" s="24">
        <v>7000</v>
      </c>
      <c r="AQ8" s="24">
        <v>6500</v>
      </c>
      <c r="AR8" s="24">
        <v>1500</v>
      </c>
      <c r="AS8" s="24">
        <f>+AC8</f>
        <v>0</v>
      </c>
      <c r="AT8" s="24">
        <f>+AD8</f>
        <v>3699</v>
      </c>
      <c r="AU8" s="25">
        <v>5500</v>
      </c>
      <c r="AV8" s="26">
        <v>25000</v>
      </c>
      <c r="AW8" s="26">
        <v>55000</v>
      </c>
      <c r="AX8" s="24">
        <f>+SUM(AL8:AW8)</f>
        <v>221199</v>
      </c>
    </row>
    <row r="9" spans="1:50" ht="14.25">
      <c r="A9" s="28" t="s">
        <v>0</v>
      </c>
      <c r="B9" s="29">
        <v>84691556</v>
      </c>
      <c r="C9" s="30" t="s">
        <v>40</v>
      </c>
      <c r="D9" s="16"/>
      <c r="E9" s="2">
        <v>3820</v>
      </c>
      <c r="F9" s="3"/>
      <c r="G9" s="2">
        <v>699</v>
      </c>
      <c r="H9" s="2">
        <v>716</v>
      </c>
      <c r="I9" s="2">
        <v>832</v>
      </c>
      <c r="J9" s="2">
        <v>347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765</v>
      </c>
      <c r="R9" s="2">
        <v>1037</v>
      </c>
      <c r="S9" s="3"/>
      <c r="T9" s="2">
        <v>4396</v>
      </c>
      <c r="U9" s="3"/>
      <c r="V9" s="2">
        <v>783</v>
      </c>
      <c r="W9" s="2">
        <v>803</v>
      </c>
      <c r="X9" s="2">
        <v>733</v>
      </c>
      <c r="Y9" s="2">
        <v>359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4"/>
      <c r="AI9" s="19">
        <v>2678</v>
      </c>
      <c r="AJ9" s="20">
        <f t="shared" si="0"/>
        <v>4480</v>
      </c>
      <c r="AK9" s="21"/>
      <c r="AL9" s="24">
        <v>800</v>
      </c>
      <c r="AM9" s="24">
        <v>800</v>
      </c>
      <c r="AN9" s="24">
        <v>750</v>
      </c>
      <c r="AO9" s="24">
        <v>350</v>
      </c>
      <c r="AP9" s="24">
        <f>+Z9</f>
        <v>0</v>
      </c>
      <c r="AQ9" s="24">
        <f>+AA9</f>
        <v>0</v>
      </c>
      <c r="AR9" s="24">
        <f>+AB9</f>
        <v>0</v>
      </c>
      <c r="AS9" s="24">
        <f>+AC9</f>
        <v>0</v>
      </c>
      <c r="AT9" s="24">
        <f>+AD9</f>
        <v>0</v>
      </c>
      <c r="AU9" s="25">
        <v>120</v>
      </c>
      <c r="AV9" s="26">
        <v>800</v>
      </c>
      <c r="AW9" s="26">
        <v>1200</v>
      </c>
      <c r="AX9" s="24">
        <f>+SUM(AL9:AW9)</f>
        <v>4820</v>
      </c>
    </row>
    <row r="10" spans="1:50" ht="14.25">
      <c r="A10" s="28" t="s">
        <v>0</v>
      </c>
      <c r="B10" s="29">
        <v>51918696</v>
      </c>
      <c r="C10" s="30" t="s">
        <v>39</v>
      </c>
      <c r="D10" s="22"/>
      <c r="E10" s="2">
        <v>6962</v>
      </c>
      <c r="F10" s="3"/>
      <c r="G10" s="2">
        <v>887</v>
      </c>
      <c r="H10" s="2">
        <v>879</v>
      </c>
      <c r="I10" s="2">
        <v>931</v>
      </c>
      <c r="J10" s="2">
        <v>920</v>
      </c>
      <c r="K10" s="2">
        <v>414</v>
      </c>
      <c r="L10" s="2">
        <v>203</v>
      </c>
      <c r="M10" s="2">
        <v>213</v>
      </c>
      <c r="N10" s="2">
        <v>175</v>
      </c>
      <c r="O10" s="2">
        <v>254</v>
      </c>
      <c r="P10" s="2">
        <v>346</v>
      </c>
      <c r="Q10" s="2">
        <v>915</v>
      </c>
      <c r="R10" s="2">
        <v>1048</v>
      </c>
      <c r="S10" s="3"/>
      <c r="T10" s="2">
        <v>7185</v>
      </c>
      <c r="U10" s="3"/>
      <c r="V10" s="2">
        <v>876</v>
      </c>
      <c r="W10" s="2">
        <v>1008</v>
      </c>
      <c r="X10" s="2">
        <v>962</v>
      </c>
      <c r="Y10" s="2">
        <v>827</v>
      </c>
      <c r="Z10" s="2">
        <v>319</v>
      </c>
      <c r="AA10" s="2">
        <v>236</v>
      </c>
      <c r="AB10" s="2">
        <v>168</v>
      </c>
      <c r="AC10" s="2">
        <v>168</v>
      </c>
      <c r="AD10" s="2">
        <v>236</v>
      </c>
      <c r="AE10" s="2">
        <v>0</v>
      </c>
      <c r="AF10" s="2">
        <v>0</v>
      </c>
      <c r="AG10" s="2">
        <v>0</v>
      </c>
      <c r="AH10" s="4"/>
      <c r="AI10" s="19">
        <v>4800</v>
      </c>
      <c r="AJ10" s="20">
        <f t="shared" si="0"/>
        <v>7109</v>
      </c>
      <c r="AK10" s="21"/>
      <c r="AL10" s="24">
        <v>900</v>
      </c>
      <c r="AM10" s="24">
        <v>1000</v>
      </c>
      <c r="AN10" s="24">
        <v>950</v>
      </c>
      <c r="AO10" s="24">
        <v>850</v>
      </c>
      <c r="AP10" s="24">
        <v>300</v>
      </c>
      <c r="AQ10" s="24">
        <v>250</v>
      </c>
      <c r="AR10" s="24">
        <v>150</v>
      </c>
      <c r="AS10" s="24">
        <v>150</v>
      </c>
      <c r="AT10" s="24">
        <v>250</v>
      </c>
      <c r="AU10" s="25">
        <v>350</v>
      </c>
      <c r="AV10" s="26">
        <v>1000</v>
      </c>
      <c r="AW10" s="26">
        <v>1220</v>
      </c>
      <c r="AX10" s="24">
        <f>+SUM(AL10:AW10)</f>
        <v>7370</v>
      </c>
    </row>
    <row r="11" spans="1:50" ht="14.25">
      <c r="A11" s="28" t="s">
        <v>60</v>
      </c>
      <c r="B11" s="29">
        <v>29602407</v>
      </c>
      <c r="C11" s="30" t="s">
        <v>37</v>
      </c>
      <c r="D11" s="22"/>
      <c r="E11" s="2">
        <v>339551</v>
      </c>
      <c r="F11" s="3"/>
      <c r="G11" s="2">
        <v>35090</v>
      </c>
      <c r="H11" s="2">
        <v>33299</v>
      </c>
      <c r="I11" s="2">
        <v>42754</v>
      </c>
      <c r="J11" s="2">
        <v>26858</v>
      </c>
      <c r="K11" s="2">
        <v>20680</v>
      </c>
      <c r="L11" s="2">
        <v>17039</v>
      </c>
      <c r="M11" s="2">
        <v>6261</v>
      </c>
      <c r="N11" s="2">
        <v>5209</v>
      </c>
      <c r="O11" s="2">
        <v>0</v>
      </c>
      <c r="P11" s="2">
        <v>59122.95999999996</v>
      </c>
      <c r="Q11" s="2">
        <v>24981.650000000023</v>
      </c>
      <c r="R11" s="2">
        <v>43323.83999999997</v>
      </c>
      <c r="S11" s="3"/>
      <c r="T11" s="2">
        <v>314618.44999999995</v>
      </c>
      <c r="U11" s="3"/>
      <c r="V11" s="2">
        <v>41029.60000000009</v>
      </c>
      <c r="W11" s="2">
        <v>41118.29999999993</v>
      </c>
      <c r="X11" s="2">
        <v>41634.90000000002</v>
      </c>
      <c r="Y11" s="2">
        <v>33576.310000000056</v>
      </c>
      <c r="Z11" s="2">
        <v>25556.5</v>
      </c>
      <c r="AA11" s="2">
        <v>22580.939999999944</v>
      </c>
      <c r="AB11" s="2">
        <v>13038</v>
      </c>
      <c r="AC11" s="2">
        <v>9337</v>
      </c>
      <c r="AD11" s="2">
        <v>25477</v>
      </c>
      <c r="AE11" s="2">
        <v>0</v>
      </c>
      <c r="AF11" s="2">
        <v>0</v>
      </c>
      <c r="AG11" s="2">
        <v>0</v>
      </c>
      <c r="AH11" s="4"/>
      <c r="AI11" s="19">
        <v>253348.55000000005</v>
      </c>
      <c r="AJ11" s="20">
        <f t="shared" si="0"/>
        <v>380777</v>
      </c>
      <c r="AK11" s="21"/>
      <c r="AL11" s="24">
        <v>41000</v>
      </c>
      <c r="AM11" s="24">
        <v>42000</v>
      </c>
      <c r="AN11" s="24">
        <v>42000</v>
      </c>
      <c r="AO11" s="24">
        <v>33500</v>
      </c>
      <c r="AP11" s="24">
        <v>25500</v>
      </c>
      <c r="AQ11" s="24">
        <v>22500</v>
      </c>
      <c r="AR11" s="24">
        <v>13000</v>
      </c>
      <c r="AS11" s="24">
        <v>9500</v>
      </c>
      <c r="AT11" s="24">
        <v>25500</v>
      </c>
      <c r="AU11" s="25">
        <v>65000</v>
      </c>
      <c r="AV11" s="26">
        <v>28000</v>
      </c>
      <c r="AW11" s="26">
        <v>45000</v>
      </c>
      <c r="AX11" s="24">
        <f>+SUM(AL11:AW11)</f>
        <v>392500</v>
      </c>
    </row>
    <row r="12" spans="1:50" ht="14.25">
      <c r="A12" s="28" t="s">
        <v>59</v>
      </c>
      <c r="B12" s="29">
        <v>6674</v>
      </c>
      <c r="C12" s="30" t="s">
        <v>34</v>
      </c>
      <c r="D12" s="22"/>
      <c r="E12" s="2">
        <v>386868.5999999996</v>
      </c>
      <c r="F12" s="3"/>
      <c r="G12" s="2">
        <v>61466.60000000056</v>
      </c>
      <c r="H12" s="2">
        <v>61947.799999999814</v>
      </c>
      <c r="I12" s="2">
        <v>63425.59999999963</v>
      </c>
      <c r="J12" s="2">
        <v>17146</v>
      </c>
      <c r="K12" s="2">
        <v>17147.800000000745</v>
      </c>
      <c r="L12" s="2">
        <v>3636.5999999996275</v>
      </c>
      <c r="M12" s="2">
        <v>5180.299999999814</v>
      </c>
      <c r="N12" s="2">
        <v>4412.100000000559</v>
      </c>
      <c r="O12" s="2">
        <v>4030</v>
      </c>
      <c r="P12" s="2">
        <v>12329.299999999814</v>
      </c>
      <c r="Q12" s="2">
        <v>59532.700000000186</v>
      </c>
      <c r="R12" s="2">
        <v>68812.79999999981</v>
      </c>
      <c r="S12" s="3"/>
      <c r="T12" s="2">
        <v>379067.60000000056</v>
      </c>
      <c r="U12" s="3"/>
      <c r="V12" s="2">
        <v>91045.70000000019</v>
      </c>
      <c r="W12" s="2">
        <v>60775.89999999944</v>
      </c>
      <c r="X12" s="2">
        <v>57211.5</v>
      </c>
      <c r="Y12" s="2">
        <v>22604.700000000186</v>
      </c>
      <c r="Z12" s="2">
        <v>6139</v>
      </c>
      <c r="AA12" s="2">
        <v>6139</v>
      </c>
      <c r="AB12" s="2">
        <v>2217</v>
      </c>
      <c r="AC12" s="2">
        <v>6198.300000000745</v>
      </c>
      <c r="AD12" s="2">
        <v>5843.199999999255</v>
      </c>
      <c r="AE12" s="2">
        <v>0</v>
      </c>
      <c r="AF12" s="2">
        <v>0</v>
      </c>
      <c r="AG12" s="2">
        <v>0</v>
      </c>
      <c r="AH12" s="4"/>
      <c r="AI12" s="19">
        <v>258174.2999999998</v>
      </c>
      <c r="AJ12" s="20">
        <f t="shared" si="0"/>
        <v>398849.0999999996</v>
      </c>
      <c r="AK12" s="21"/>
      <c r="AL12" s="24">
        <v>68000</v>
      </c>
      <c r="AM12" s="24">
        <v>63000</v>
      </c>
      <c r="AN12" s="24">
        <v>58000</v>
      </c>
      <c r="AO12" s="24">
        <v>22500</v>
      </c>
      <c r="AP12" s="24">
        <v>6500</v>
      </c>
      <c r="AQ12" s="24">
        <v>6500</v>
      </c>
      <c r="AR12" s="24">
        <v>2500</v>
      </c>
      <c r="AS12" s="24">
        <v>6000</v>
      </c>
      <c r="AT12" s="24">
        <v>6500</v>
      </c>
      <c r="AU12" s="25">
        <v>15000</v>
      </c>
      <c r="AV12" s="26">
        <v>55000</v>
      </c>
      <c r="AW12" s="26">
        <v>63000</v>
      </c>
      <c r="AX12" s="24">
        <f>+SUM(AL12:AW12)</f>
        <v>372500</v>
      </c>
    </row>
    <row r="13" spans="1:50" ht="14.25">
      <c r="A13" s="28" t="s">
        <v>58</v>
      </c>
      <c r="B13" s="29">
        <v>39218032</v>
      </c>
      <c r="C13" s="30" t="s">
        <v>32</v>
      </c>
      <c r="D13" s="16"/>
      <c r="E13" s="2">
        <v>117196</v>
      </c>
      <c r="F13" s="3"/>
      <c r="G13" s="2">
        <v>20894</v>
      </c>
      <c r="H13" s="2">
        <v>26760</v>
      </c>
      <c r="I13" s="2">
        <v>23971</v>
      </c>
      <c r="J13" s="2">
        <v>4255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24530</v>
      </c>
      <c r="R13" s="2">
        <v>33010</v>
      </c>
      <c r="S13" s="3"/>
      <c r="T13" s="2">
        <v>133420</v>
      </c>
      <c r="U13" s="3"/>
      <c r="V13" s="2">
        <v>42395</v>
      </c>
      <c r="W13" s="2">
        <v>36075</v>
      </c>
      <c r="X13" s="2">
        <v>29400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4"/>
      <c r="AI13" s="19">
        <v>107870</v>
      </c>
      <c r="AJ13" s="20">
        <f t="shared" si="0"/>
        <v>165410</v>
      </c>
      <c r="AK13" s="21"/>
      <c r="AL13" s="24">
        <v>36000</v>
      </c>
      <c r="AM13" s="24">
        <v>35000</v>
      </c>
      <c r="AN13" s="24">
        <v>25000</v>
      </c>
      <c r="AO13" s="24">
        <f aca="true" t="shared" si="2" ref="AO13:AT14">+Y13</f>
        <v>0</v>
      </c>
      <c r="AP13" s="24">
        <f t="shared" si="2"/>
        <v>0</v>
      </c>
      <c r="AQ13" s="24">
        <f t="shared" si="2"/>
        <v>0</v>
      </c>
      <c r="AR13" s="24">
        <f t="shared" si="2"/>
        <v>0</v>
      </c>
      <c r="AS13" s="24">
        <f t="shared" si="2"/>
        <v>0</v>
      </c>
      <c r="AT13" s="24">
        <f t="shared" si="2"/>
        <v>0</v>
      </c>
      <c r="AU13" s="25">
        <v>0</v>
      </c>
      <c r="AV13" s="26">
        <v>18500</v>
      </c>
      <c r="AW13" s="26">
        <v>27000</v>
      </c>
      <c r="AX13" s="24">
        <f>+SUM(AL13:AW13)</f>
        <v>141500</v>
      </c>
    </row>
    <row r="14" spans="1:50" ht="14.25">
      <c r="A14" s="28" t="s">
        <v>69</v>
      </c>
      <c r="B14" s="29">
        <v>7692493</v>
      </c>
      <c r="C14" s="30" t="s">
        <v>38</v>
      </c>
      <c r="D14" s="16"/>
      <c r="E14" s="2">
        <v>43912</v>
      </c>
      <c r="F14" s="3"/>
      <c r="G14" s="2">
        <v>7524</v>
      </c>
      <c r="H14" s="2">
        <v>7405</v>
      </c>
      <c r="I14" s="2">
        <v>7966</v>
      </c>
      <c r="J14" s="2">
        <v>6105</v>
      </c>
      <c r="K14" s="2">
        <v>1789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7769</v>
      </c>
      <c r="R14" s="2">
        <v>8775</v>
      </c>
      <c r="S14" s="3"/>
      <c r="T14" s="2">
        <v>47333</v>
      </c>
      <c r="U14" s="3"/>
      <c r="V14" s="2">
        <v>10213</v>
      </c>
      <c r="W14" s="2">
        <v>7520</v>
      </c>
      <c r="X14" s="2">
        <v>6792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4"/>
      <c r="AI14" s="19">
        <v>24525</v>
      </c>
      <c r="AJ14" s="20">
        <f t="shared" si="0"/>
        <v>41069</v>
      </c>
      <c r="AK14" s="21"/>
      <c r="AL14" s="24">
        <v>10000</v>
      </c>
      <c r="AM14" s="24">
        <v>7500</v>
      </c>
      <c r="AN14" s="24">
        <v>7000</v>
      </c>
      <c r="AO14" s="24">
        <f t="shared" si="2"/>
        <v>0</v>
      </c>
      <c r="AP14" s="24">
        <f t="shared" si="2"/>
        <v>0</v>
      </c>
      <c r="AQ14" s="24">
        <f t="shared" si="2"/>
        <v>0</v>
      </c>
      <c r="AR14" s="24">
        <f t="shared" si="2"/>
        <v>0</v>
      </c>
      <c r="AS14" s="24">
        <f t="shared" si="2"/>
        <v>0</v>
      </c>
      <c r="AT14" s="24">
        <f t="shared" si="2"/>
        <v>0</v>
      </c>
      <c r="AU14" s="25">
        <v>0</v>
      </c>
      <c r="AV14" s="26">
        <v>8250</v>
      </c>
      <c r="AW14" s="26">
        <v>9850</v>
      </c>
      <c r="AX14" s="24">
        <f>+SUM(AL14:AW14)</f>
        <v>42600</v>
      </c>
    </row>
    <row r="15" spans="1:50" ht="14.25">
      <c r="A15" s="28" t="s">
        <v>61</v>
      </c>
      <c r="B15" s="29">
        <v>29597847</v>
      </c>
      <c r="C15" s="30" t="s">
        <v>41</v>
      </c>
      <c r="D15" s="17"/>
      <c r="E15" s="2">
        <v>6202</v>
      </c>
      <c r="F15" s="3"/>
      <c r="G15" s="2">
        <v>1984</v>
      </c>
      <c r="H15" s="2">
        <v>893</v>
      </c>
      <c r="I15" s="2">
        <v>960</v>
      </c>
      <c r="J15" s="2">
        <v>264</v>
      </c>
      <c r="K15" s="2">
        <v>196</v>
      </c>
      <c r="L15" s="2">
        <v>168</v>
      </c>
      <c r="M15" s="2">
        <v>168</v>
      </c>
      <c r="N15" s="2">
        <v>182</v>
      </c>
      <c r="O15" s="2">
        <v>170</v>
      </c>
      <c r="P15" s="2">
        <v>646</v>
      </c>
      <c r="Q15" s="2">
        <v>617</v>
      </c>
      <c r="R15" s="2">
        <v>1173</v>
      </c>
      <c r="S15" s="3"/>
      <c r="T15" s="2">
        <v>7421</v>
      </c>
      <c r="U15" s="3"/>
      <c r="V15" s="2">
        <v>1390</v>
      </c>
      <c r="W15" s="2">
        <v>1314</v>
      </c>
      <c r="X15" s="2">
        <v>933</v>
      </c>
      <c r="Y15" s="2">
        <v>320</v>
      </c>
      <c r="Z15" s="2">
        <v>198</v>
      </c>
      <c r="AA15" s="2">
        <v>156</v>
      </c>
      <c r="AB15" s="2">
        <v>173</v>
      </c>
      <c r="AC15" s="2">
        <v>166</v>
      </c>
      <c r="AD15" s="2">
        <v>153</v>
      </c>
      <c r="AE15" s="2">
        <v>0</v>
      </c>
      <c r="AF15" s="2">
        <v>0</v>
      </c>
      <c r="AG15" s="2">
        <v>0</v>
      </c>
      <c r="AH15" s="4"/>
      <c r="AI15" s="19">
        <v>4803</v>
      </c>
      <c r="AJ15" s="20">
        <f t="shared" si="0"/>
        <v>7239</v>
      </c>
      <c r="AK15" s="21"/>
      <c r="AL15" s="24">
        <v>1400</v>
      </c>
      <c r="AM15" s="24">
        <v>1400</v>
      </c>
      <c r="AN15" s="24">
        <v>900</v>
      </c>
      <c r="AO15" s="24">
        <v>300</v>
      </c>
      <c r="AP15" s="24">
        <v>200</v>
      </c>
      <c r="AQ15" s="24">
        <v>200</v>
      </c>
      <c r="AR15" s="24">
        <v>150</v>
      </c>
      <c r="AS15" s="24">
        <v>150</v>
      </c>
      <c r="AT15" s="24">
        <v>150</v>
      </c>
      <c r="AU15" s="25">
        <v>650</v>
      </c>
      <c r="AV15" s="26">
        <v>750</v>
      </c>
      <c r="AW15" s="26">
        <v>1300</v>
      </c>
      <c r="AX15" s="24">
        <f>+SUM(AL15:AW15)</f>
        <v>7550</v>
      </c>
    </row>
    <row r="16" spans="1:50" ht="14.25">
      <c r="A16" s="28" t="s">
        <v>62</v>
      </c>
      <c r="B16" s="29" t="s">
        <v>42</v>
      </c>
      <c r="C16" s="30" t="s">
        <v>43</v>
      </c>
      <c r="D16" s="21"/>
      <c r="E16" s="2">
        <v>7902</v>
      </c>
      <c r="F16" s="3"/>
      <c r="G16" s="2">
        <v>1315</v>
      </c>
      <c r="H16" s="2">
        <v>1074</v>
      </c>
      <c r="I16" s="2">
        <v>1282</v>
      </c>
      <c r="J16" s="2">
        <v>389</v>
      </c>
      <c r="K16" s="2">
        <v>333</v>
      </c>
      <c r="L16" s="2">
        <v>324</v>
      </c>
      <c r="M16" s="2">
        <v>296</v>
      </c>
      <c r="N16" s="2">
        <v>294</v>
      </c>
      <c r="O16" s="2">
        <v>292</v>
      </c>
      <c r="P16" s="2">
        <v>493</v>
      </c>
      <c r="Q16" s="2">
        <v>708</v>
      </c>
      <c r="R16" s="2">
        <v>856</v>
      </c>
      <c r="S16" s="3"/>
      <c r="T16" s="2">
        <v>7656</v>
      </c>
      <c r="U16" s="3"/>
      <c r="V16" s="2">
        <v>1030</v>
      </c>
      <c r="W16" s="2">
        <v>1482</v>
      </c>
      <c r="X16" s="2">
        <v>1121</v>
      </c>
      <c r="Y16" s="2">
        <v>464</v>
      </c>
      <c r="Z16" s="2">
        <v>388</v>
      </c>
      <c r="AA16" s="2">
        <v>313</v>
      </c>
      <c r="AB16" s="2">
        <v>300</v>
      </c>
      <c r="AC16" s="2">
        <v>266</v>
      </c>
      <c r="AD16" s="2">
        <v>328</v>
      </c>
      <c r="AE16" s="2">
        <v>0</v>
      </c>
      <c r="AF16" s="2">
        <v>0</v>
      </c>
      <c r="AG16" s="2">
        <v>0</v>
      </c>
      <c r="AH16" s="4"/>
      <c r="AI16" s="19">
        <v>5692</v>
      </c>
      <c r="AJ16" s="20">
        <f t="shared" si="0"/>
        <v>7749</v>
      </c>
      <c r="AK16" s="21"/>
      <c r="AL16" s="24">
        <v>1000</v>
      </c>
      <c r="AM16" s="24">
        <v>1400</v>
      </c>
      <c r="AN16" s="24">
        <v>1100</v>
      </c>
      <c r="AO16" s="24">
        <v>450</v>
      </c>
      <c r="AP16" s="24">
        <v>400</v>
      </c>
      <c r="AQ16" s="24">
        <v>300</v>
      </c>
      <c r="AR16" s="24">
        <f>+AB16</f>
        <v>300</v>
      </c>
      <c r="AS16" s="24">
        <v>250</v>
      </c>
      <c r="AT16" s="24">
        <v>330</v>
      </c>
      <c r="AU16" s="25">
        <v>550</v>
      </c>
      <c r="AV16" s="26">
        <v>800</v>
      </c>
      <c r="AW16" s="26">
        <v>1150</v>
      </c>
      <c r="AX16" s="24">
        <f>+SUM(AL16:AW16)</f>
        <v>8030</v>
      </c>
    </row>
    <row r="17" spans="1:50" ht="14.25">
      <c r="A17" s="28" t="s">
        <v>63</v>
      </c>
      <c r="B17" s="29">
        <v>35329376</v>
      </c>
      <c r="C17" s="30" t="s">
        <v>44</v>
      </c>
      <c r="D17" s="21"/>
      <c r="E17" s="2">
        <v>5613</v>
      </c>
      <c r="F17" s="3"/>
      <c r="G17" s="2">
        <v>539</v>
      </c>
      <c r="H17" s="2">
        <v>508</v>
      </c>
      <c r="I17" s="2">
        <v>667</v>
      </c>
      <c r="J17" s="2">
        <v>1018</v>
      </c>
      <c r="K17" s="2">
        <v>652</v>
      </c>
      <c r="L17" s="2">
        <v>443</v>
      </c>
      <c r="M17" s="2">
        <v>502</v>
      </c>
      <c r="N17" s="2">
        <v>490</v>
      </c>
      <c r="O17" s="2">
        <v>488</v>
      </c>
      <c r="P17" s="2">
        <v>946</v>
      </c>
      <c r="Q17" s="2">
        <v>1450</v>
      </c>
      <c r="R17" s="2">
        <v>1695</v>
      </c>
      <c r="S17" s="3"/>
      <c r="T17" s="2">
        <v>9398</v>
      </c>
      <c r="U17" s="3"/>
      <c r="V17" s="2">
        <v>1955</v>
      </c>
      <c r="W17" s="2">
        <v>1989</v>
      </c>
      <c r="X17" s="2">
        <v>1903</v>
      </c>
      <c r="Y17" s="2">
        <v>895</v>
      </c>
      <c r="Z17" s="2">
        <v>678</v>
      </c>
      <c r="AA17" s="2">
        <v>530</v>
      </c>
      <c r="AB17" s="2">
        <v>540</v>
      </c>
      <c r="AC17" s="2">
        <v>526</v>
      </c>
      <c r="AD17" s="2">
        <v>574</v>
      </c>
      <c r="AE17" s="2">
        <v>0</v>
      </c>
      <c r="AF17" s="2">
        <v>0</v>
      </c>
      <c r="AG17" s="2">
        <v>0</v>
      </c>
      <c r="AH17" s="4"/>
      <c r="AI17" s="19">
        <v>9590</v>
      </c>
      <c r="AJ17" s="20">
        <f t="shared" si="0"/>
        <v>13681</v>
      </c>
      <c r="AK17" s="21"/>
      <c r="AL17" s="24">
        <v>2000</v>
      </c>
      <c r="AM17" s="24">
        <v>2000</v>
      </c>
      <c r="AN17" s="24">
        <v>1900</v>
      </c>
      <c r="AO17" s="24">
        <v>900</v>
      </c>
      <c r="AP17" s="24">
        <v>650</v>
      </c>
      <c r="AQ17" s="24">
        <v>550</v>
      </c>
      <c r="AR17" s="24">
        <v>550</v>
      </c>
      <c r="AS17" s="24">
        <v>500</v>
      </c>
      <c r="AT17" s="24">
        <v>500</v>
      </c>
      <c r="AU17" s="25">
        <v>1000</v>
      </c>
      <c r="AV17" s="26">
        <v>1850</v>
      </c>
      <c r="AW17" s="26">
        <v>2050</v>
      </c>
      <c r="AX17" s="24">
        <f>+SUM(AL17:AW17)</f>
        <v>14450</v>
      </c>
    </row>
    <row r="18" spans="1:50" ht="14.25">
      <c r="A18" s="28" t="s">
        <v>70</v>
      </c>
      <c r="B18" s="29">
        <v>29597853</v>
      </c>
      <c r="C18" s="30" t="s">
        <v>45</v>
      </c>
      <c r="D18" s="21"/>
      <c r="E18" s="2">
        <v>8709</v>
      </c>
      <c r="F18" s="3"/>
      <c r="G18" s="2">
        <v>908</v>
      </c>
      <c r="H18" s="2">
        <v>601</v>
      </c>
      <c r="I18" s="2">
        <v>696</v>
      </c>
      <c r="J18" s="2">
        <v>951</v>
      </c>
      <c r="K18" s="2">
        <v>886</v>
      </c>
      <c r="L18" s="2">
        <v>743</v>
      </c>
      <c r="M18" s="2">
        <v>823</v>
      </c>
      <c r="N18" s="2">
        <v>1033</v>
      </c>
      <c r="O18" s="2">
        <v>824</v>
      </c>
      <c r="P18" s="2">
        <v>599</v>
      </c>
      <c r="Q18" s="2">
        <v>658</v>
      </c>
      <c r="R18" s="2">
        <v>802</v>
      </c>
      <c r="S18" s="3"/>
      <c r="T18" s="2">
        <v>9524</v>
      </c>
      <c r="U18" s="3"/>
      <c r="V18" s="2">
        <v>958</v>
      </c>
      <c r="W18" s="2">
        <v>921</v>
      </c>
      <c r="X18" s="2">
        <v>675</v>
      </c>
      <c r="Y18" s="2">
        <v>935</v>
      </c>
      <c r="Z18" s="2">
        <v>997</v>
      </c>
      <c r="AA18" s="2">
        <v>738</v>
      </c>
      <c r="AB18" s="2">
        <v>871</v>
      </c>
      <c r="AC18" s="2">
        <v>772</v>
      </c>
      <c r="AD18" s="2">
        <v>742</v>
      </c>
      <c r="AE18" s="2">
        <v>0</v>
      </c>
      <c r="AF18" s="2">
        <v>0</v>
      </c>
      <c r="AG18" s="2">
        <v>0</v>
      </c>
      <c r="AH18" s="4"/>
      <c r="AI18" s="19">
        <v>7609</v>
      </c>
      <c r="AJ18" s="20">
        <f t="shared" si="0"/>
        <v>9668</v>
      </c>
      <c r="AK18" s="21"/>
      <c r="AL18" s="24">
        <v>1000</v>
      </c>
      <c r="AM18" s="24">
        <v>900</v>
      </c>
      <c r="AN18" s="24">
        <v>700</v>
      </c>
      <c r="AO18" s="24">
        <v>900</v>
      </c>
      <c r="AP18" s="24">
        <v>1000</v>
      </c>
      <c r="AQ18" s="24">
        <v>800</v>
      </c>
      <c r="AR18" s="24">
        <v>900</v>
      </c>
      <c r="AS18" s="24">
        <v>750</v>
      </c>
      <c r="AT18" s="24">
        <v>750</v>
      </c>
      <c r="AU18" s="25">
        <v>670</v>
      </c>
      <c r="AV18" s="26">
        <v>758</v>
      </c>
      <c r="AW18" s="26">
        <v>1050</v>
      </c>
      <c r="AX18" s="24">
        <f>+SUM(AL18:AW18)</f>
        <v>10178</v>
      </c>
    </row>
    <row r="19" spans="1:50" ht="14.25">
      <c r="A19" s="28" t="s">
        <v>64</v>
      </c>
      <c r="B19" s="29">
        <v>29611126</v>
      </c>
      <c r="C19" s="30" t="s">
        <v>46</v>
      </c>
      <c r="D19" s="21"/>
      <c r="E19" s="2">
        <v>82784</v>
      </c>
      <c r="F19" s="3"/>
      <c r="G19" s="2">
        <v>14342</v>
      </c>
      <c r="H19" s="2">
        <v>12026</v>
      </c>
      <c r="I19" s="2">
        <v>10731</v>
      </c>
      <c r="J19" s="2">
        <v>4216</v>
      </c>
      <c r="K19" s="2">
        <v>3220</v>
      </c>
      <c r="L19" s="2">
        <v>3396</v>
      </c>
      <c r="M19" s="2">
        <v>2825</v>
      </c>
      <c r="N19" s="2">
        <v>2655</v>
      </c>
      <c r="O19" s="2">
        <v>2773</v>
      </c>
      <c r="P19" s="2">
        <v>3684</v>
      </c>
      <c r="Q19" s="2">
        <v>7853</v>
      </c>
      <c r="R19" s="2">
        <v>11216</v>
      </c>
      <c r="S19" s="3"/>
      <c r="T19" s="2">
        <v>78937</v>
      </c>
      <c r="U19" s="3"/>
      <c r="V19" s="2">
        <v>13392</v>
      </c>
      <c r="W19" s="2">
        <v>12804</v>
      </c>
      <c r="X19" s="2">
        <v>11213</v>
      </c>
      <c r="Y19" s="2">
        <v>7445</v>
      </c>
      <c r="Z19" s="2">
        <v>4310</v>
      </c>
      <c r="AA19" s="2">
        <v>3236</v>
      </c>
      <c r="AB19" s="2">
        <v>3030</v>
      </c>
      <c r="AC19" s="2">
        <v>2562</v>
      </c>
      <c r="AD19" s="2">
        <v>3067</v>
      </c>
      <c r="AE19" s="2">
        <v>0</v>
      </c>
      <c r="AF19" s="2">
        <v>0</v>
      </c>
      <c r="AG19" s="2">
        <v>0</v>
      </c>
      <c r="AH19" s="4"/>
      <c r="AI19" s="19">
        <v>61059</v>
      </c>
      <c r="AJ19" s="20">
        <f t="shared" si="0"/>
        <v>83812</v>
      </c>
      <c r="AK19" s="21"/>
      <c r="AL19" s="24">
        <v>13500</v>
      </c>
      <c r="AM19" s="24">
        <v>13000</v>
      </c>
      <c r="AN19" s="24">
        <v>11500</v>
      </c>
      <c r="AO19" s="24">
        <v>7500</v>
      </c>
      <c r="AP19" s="24">
        <v>4500</v>
      </c>
      <c r="AQ19" s="24">
        <v>3500</v>
      </c>
      <c r="AR19" s="24">
        <v>3000</v>
      </c>
      <c r="AS19" s="24">
        <v>2600</v>
      </c>
      <c r="AT19" s="24">
        <v>3100</v>
      </c>
      <c r="AU19" s="25">
        <v>4000</v>
      </c>
      <c r="AV19" s="26">
        <v>8500</v>
      </c>
      <c r="AW19" s="26">
        <v>12000</v>
      </c>
      <c r="AX19" s="24">
        <f>+SUM(AL19:AW19)</f>
        <v>86700</v>
      </c>
    </row>
    <row r="20" spans="1:50" ht="14.25">
      <c r="A20" s="28" t="s">
        <v>65</v>
      </c>
      <c r="B20" s="29">
        <v>31610536</v>
      </c>
      <c r="C20" s="30" t="s">
        <v>47</v>
      </c>
      <c r="D20" s="21"/>
      <c r="E20" s="2">
        <v>3764</v>
      </c>
      <c r="F20" s="3"/>
      <c r="G20" s="2">
        <v>656</v>
      </c>
      <c r="H20" s="2">
        <v>490</v>
      </c>
      <c r="I20" s="2">
        <v>641</v>
      </c>
      <c r="J20" s="2">
        <v>122</v>
      </c>
      <c r="K20" s="2">
        <v>18</v>
      </c>
      <c r="L20" s="2">
        <v>0</v>
      </c>
      <c r="M20" s="2">
        <v>6</v>
      </c>
      <c r="N20" s="2">
        <v>22</v>
      </c>
      <c r="O20" s="2">
        <v>6</v>
      </c>
      <c r="P20" s="2">
        <v>166</v>
      </c>
      <c r="Q20" s="2">
        <v>0</v>
      </c>
      <c r="R20" s="2">
        <v>4054</v>
      </c>
      <c r="S20" s="3"/>
      <c r="T20" s="2">
        <v>6181</v>
      </c>
      <c r="U20" s="3"/>
      <c r="V20" s="2">
        <v>680</v>
      </c>
      <c r="W20" s="2">
        <v>493</v>
      </c>
      <c r="X20" s="2">
        <v>429</v>
      </c>
      <c r="Y20" s="2">
        <v>305</v>
      </c>
      <c r="Z20" s="2">
        <v>98</v>
      </c>
      <c r="AA20" s="2">
        <v>30</v>
      </c>
      <c r="AB20" s="2">
        <v>12</v>
      </c>
      <c r="AC20" s="2">
        <v>22</v>
      </c>
      <c r="AD20" s="2">
        <v>13</v>
      </c>
      <c r="AE20" s="2">
        <v>0</v>
      </c>
      <c r="AF20" s="2">
        <v>0</v>
      </c>
      <c r="AG20" s="2">
        <v>0</v>
      </c>
      <c r="AH20" s="4"/>
      <c r="AI20" s="19">
        <v>2082</v>
      </c>
      <c r="AJ20" s="20">
        <f t="shared" si="0"/>
        <v>6302</v>
      </c>
      <c r="AK20" s="21"/>
      <c r="AL20" s="24">
        <v>700</v>
      </c>
      <c r="AM20" s="24">
        <v>500</v>
      </c>
      <c r="AN20" s="24">
        <v>450</v>
      </c>
      <c r="AO20" s="24">
        <v>300</v>
      </c>
      <c r="AP20" s="24">
        <v>100</v>
      </c>
      <c r="AQ20" s="24">
        <v>100</v>
      </c>
      <c r="AR20" s="24">
        <v>50</v>
      </c>
      <c r="AS20" s="24">
        <v>20</v>
      </c>
      <c r="AT20" s="24">
        <v>50</v>
      </c>
      <c r="AU20" s="25">
        <v>200</v>
      </c>
      <c r="AV20" s="26">
        <v>500</v>
      </c>
      <c r="AW20" s="26">
        <v>4500</v>
      </c>
      <c r="AX20" s="24">
        <f>+SUM(AL20:AW20)</f>
        <v>7470</v>
      </c>
    </row>
    <row r="21" spans="1:50" ht="14.25">
      <c r="A21" s="28" t="s">
        <v>66</v>
      </c>
      <c r="B21" s="29">
        <v>35329389</v>
      </c>
      <c r="C21" s="30" t="s">
        <v>48</v>
      </c>
      <c r="D21" s="17"/>
      <c r="E21" s="2">
        <v>39271</v>
      </c>
      <c r="F21" s="3"/>
      <c r="G21" s="2">
        <v>11014</v>
      </c>
      <c r="H21" s="2">
        <v>8114</v>
      </c>
      <c r="I21" s="2">
        <v>8929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4</v>
      </c>
      <c r="Q21" s="2">
        <v>0</v>
      </c>
      <c r="R21" s="2">
        <v>3610</v>
      </c>
      <c r="S21" s="3"/>
      <c r="T21" s="2">
        <v>31671</v>
      </c>
      <c r="U21" s="3"/>
      <c r="V21" s="2">
        <v>5246</v>
      </c>
      <c r="W21" s="2">
        <v>4341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4"/>
      <c r="AI21" s="19">
        <v>9587</v>
      </c>
      <c r="AJ21" s="20">
        <f t="shared" si="0"/>
        <v>13201</v>
      </c>
      <c r="AK21" s="21"/>
      <c r="AL21" s="24">
        <v>5300</v>
      </c>
      <c r="AM21" s="24">
        <v>4500</v>
      </c>
      <c r="AN21" s="24">
        <f aca="true" t="shared" si="3" ref="AN21:AT21">+X21</f>
        <v>0</v>
      </c>
      <c r="AO21" s="24">
        <f t="shared" si="3"/>
        <v>0</v>
      </c>
      <c r="AP21" s="24">
        <f t="shared" si="3"/>
        <v>0</v>
      </c>
      <c r="AQ21" s="24">
        <f t="shared" si="3"/>
        <v>0</v>
      </c>
      <c r="AR21" s="24">
        <f t="shared" si="3"/>
        <v>0</v>
      </c>
      <c r="AS21" s="24">
        <f t="shared" si="3"/>
        <v>0</v>
      </c>
      <c r="AT21" s="24">
        <f t="shared" si="3"/>
        <v>0</v>
      </c>
      <c r="AU21" s="25">
        <v>0</v>
      </c>
      <c r="AV21" s="26">
        <v>500</v>
      </c>
      <c r="AW21" s="26">
        <v>3500</v>
      </c>
      <c r="AX21" s="24">
        <f>+SUM(AL21:AW21)</f>
        <v>13800</v>
      </c>
    </row>
    <row r="22" spans="1:51" ht="14.25">
      <c r="A22" s="28" t="s">
        <v>76</v>
      </c>
      <c r="B22" s="29">
        <v>21377044</v>
      </c>
      <c r="C22" s="30" t="s">
        <v>23</v>
      </c>
      <c r="D22" s="17"/>
      <c r="E22" s="2">
        <v>34769.82000000001</v>
      </c>
      <c r="F22" s="3"/>
      <c r="G22" s="2">
        <v>3855</v>
      </c>
      <c r="H22" s="2">
        <v>4952</v>
      </c>
      <c r="I22" s="2">
        <v>4392.820000000007</v>
      </c>
      <c r="J22" s="2">
        <v>4224.350000000035</v>
      </c>
      <c r="K22" s="2">
        <v>1349.5499999999302</v>
      </c>
      <c r="L22" s="2">
        <v>328.30000000004657</v>
      </c>
      <c r="M22" s="2">
        <v>561.3399999999674</v>
      </c>
      <c r="N22" s="2">
        <v>35.300000000046566</v>
      </c>
      <c r="O22" s="2">
        <v>89.88000000000466</v>
      </c>
      <c r="P22" s="2">
        <v>136.22999999998137</v>
      </c>
      <c r="Q22" s="2">
        <v>114.4100000000326</v>
      </c>
      <c r="R22" s="2">
        <v>77.42999999993481</v>
      </c>
      <c r="S22" s="3"/>
      <c r="T22" s="2">
        <v>20116.609999999986</v>
      </c>
      <c r="U22" s="3"/>
      <c r="V22" s="2">
        <v>150.89000000001397</v>
      </c>
      <c r="W22" s="2">
        <v>112.15000000002328</v>
      </c>
      <c r="X22" s="2">
        <v>94.59999999997672</v>
      </c>
      <c r="Y22" s="2">
        <v>0</v>
      </c>
      <c r="Z22" s="2">
        <v>0</v>
      </c>
      <c r="AA22" s="2">
        <v>0</v>
      </c>
      <c r="AB22" s="2">
        <v>0.05000000004656613</v>
      </c>
      <c r="AC22" s="2">
        <v>0</v>
      </c>
      <c r="AD22" s="2">
        <v>548.4499999999534</v>
      </c>
      <c r="AE22" s="2">
        <v>0</v>
      </c>
      <c r="AF22" s="2">
        <v>0</v>
      </c>
      <c r="AG22" s="2">
        <v>0</v>
      </c>
      <c r="AH22" s="4"/>
      <c r="AI22" s="19">
        <v>906.140000000014</v>
      </c>
      <c r="AJ22" s="20">
        <f t="shared" si="0"/>
        <v>1234.2099999999627</v>
      </c>
      <c r="AK22" s="21"/>
      <c r="AL22" s="24">
        <v>300</v>
      </c>
      <c r="AM22" s="24">
        <v>150</v>
      </c>
      <c r="AN22" s="24">
        <v>150</v>
      </c>
      <c r="AO22" s="24">
        <v>100</v>
      </c>
      <c r="AP22" s="24">
        <f>+Z22</f>
        <v>0</v>
      </c>
      <c r="AQ22" s="24">
        <f>+AA22</f>
        <v>0</v>
      </c>
      <c r="AR22" s="24">
        <f>+AB22</f>
        <v>0.05000000004656613</v>
      </c>
      <c r="AS22" s="24">
        <f>+AC22</f>
        <v>0</v>
      </c>
      <c r="AT22" s="24">
        <v>550</v>
      </c>
      <c r="AU22" s="25">
        <v>200</v>
      </c>
      <c r="AV22" s="26">
        <v>114.4100000000326</v>
      </c>
      <c r="AW22" s="26">
        <v>100</v>
      </c>
      <c r="AX22" s="24">
        <f>+SUM(AL22:AW22)</f>
        <v>1664.4600000000792</v>
      </c>
      <c r="AY22" s="9"/>
    </row>
    <row r="23" spans="1:50" ht="14.25">
      <c r="A23" s="28" t="s">
        <v>75</v>
      </c>
      <c r="B23" s="29">
        <v>23483102</v>
      </c>
      <c r="C23" s="30" t="s">
        <v>25</v>
      </c>
      <c r="D23" s="16"/>
      <c r="E23" s="2">
        <v>8235.390000000014</v>
      </c>
      <c r="F23" s="3"/>
      <c r="G23" s="2">
        <v>1301</v>
      </c>
      <c r="H23" s="2">
        <v>1820</v>
      </c>
      <c r="I23" s="2">
        <v>1611.390000000014</v>
      </c>
      <c r="J23" s="2">
        <v>799.4499999999825</v>
      </c>
      <c r="K23" s="2">
        <v>295.29000000000815</v>
      </c>
      <c r="L23" s="2">
        <v>245.04999999998836</v>
      </c>
      <c r="M23" s="2">
        <v>165.60000000000582</v>
      </c>
      <c r="N23" s="2">
        <v>125.20999999999185</v>
      </c>
      <c r="O23" s="2">
        <v>179.97000000000116</v>
      </c>
      <c r="P23" s="2">
        <v>509.4200000000128</v>
      </c>
      <c r="Q23" s="2">
        <v>1007.8999999999942</v>
      </c>
      <c r="R23" s="2">
        <v>940.8299999999872</v>
      </c>
      <c r="S23" s="3"/>
      <c r="T23" s="2">
        <v>9001.109999999986</v>
      </c>
      <c r="U23" s="3"/>
      <c r="V23" s="2">
        <v>2300.060000000027</v>
      </c>
      <c r="W23" s="2">
        <v>939.5799999999872</v>
      </c>
      <c r="X23" s="2">
        <v>2556.640000000014</v>
      </c>
      <c r="Y23" s="2">
        <v>509.2399999999907</v>
      </c>
      <c r="Z23" s="2">
        <v>897.5599999999977</v>
      </c>
      <c r="AA23" s="2">
        <v>0</v>
      </c>
      <c r="AB23" s="2">
        <v>0</v>
      </c>
      <c r="AC23" s="2">
        <v>4.059999999997672</v>
      </c>
      <c r="AD23" s="2">
        <v>203.5799999999872</v>
      </c>
      <c r="AE23" s="2">
        <v>0</v>
      </c>
      <c r="AF23" s="2">
        <v>0</v>
      </c>
      <c r="AG23" s="2">
        <v>0</v>
      </c>
      <c r="AH23" s="4"/>
      <c r="AI23" s="19">
        <v>7410.720000000001</v>
      </c>
      <c r="AJ23" s="20">
        <f t="shared" si="0"/>
        <v>9868.869999999995</v>
      </c>
      <c r="AK23" s="21"/>
      <c r="AL23" s="24">
        <f>+V23</f>
        <v>2300.060000000027</v>
      </c>
      <c r="AM23" s="24">
        <v>950</v>
      </c>
      <c r="AN23" s="24">
        <v>1000</v>
      </c>
      <c r="AO23" s="24">
        <v>900</v>
      </c>
      <c r="AP23" s="24">
        <v>900</v>
      </c>
      <c r="AQ23" s="24">
        <f>+AA23</f>
        <v>0</v>
      </c>
      <c r="AR23" s="24">
        <f>+AB23</f>
        <v>0</v>
      </c>
      <c r="AS23" s="24">
        <v>200</v>
      </c>
      <c r="AT23" s="24">
        <v>300</v>
      </c>
      <c r="AU23" s="25">
        <v>800</v>
      </c>
      <c r="AV23" s="26">
        <v>1200</v>
      </c>
      <c r="AW23" s="26">
        <v>1350</v>
      </c>
      <c r="AX23" s="24">
        <f>+SUM(AL23:AW23)</f>
        <v>9900.060000000027</v>
      </c>
    </row>
    <row r="24" spans="1:64" ht="14.25">
      <c r="A24" s="28" t="s">
        <v>72</v>
      </c>
      <c r="B24" s="29">
        <v>39263778</v>
      </c>
      <c r="C24" s="30" t="s">
        <v>82</v>
      </c>
      <c r="D24" s="16"/>
      <c r="E24" s="2">
        <v>488019</v>
      </c>
      <c r="F24" s="3"/>
      <c r="G24" s="2">
        <v>44208</v>
      </c>
      <c r="H24" s="2">
        <v>78879</v>
      </c>
      <c r="I24" s="2">
        <v>73400</v>
      </c>
      <c r="J24" s="2">
        <v>45077.200000000186</v>
      </c>
      <c r="K24" s="2">
        <v>27378.89999999944</v>
      </c>
      <c r="L24" s="2">
        <v>15140.200000000186</v>
      </c>
      <c r="M24" s="2">
        <v>16450.5</v>
      </c>
      <c r="N24" s="2">
        <v>5292.9000000003725</v>
      </c>
      <c r="O24" s="2">
        <v>23642.39999999944</v>
      </c>
      <c r="P24" s="2">
        <v>46702.60000000056</v>
      </c>
      <c r="Q24" s="2">
        <v>76382.39999999944</v>
      </c>
      <c r="R24" s="2">
        <v>61919.700000000186</v>
      </c>
      <c r="S24" s="3"/>
      <c r="T24" s="2">
        <v>514473.7999999998</v>
      </c>
      <c r="U24" s="3"/>
      <c r="V24" s="2">
        <v>134304.7999999998</v>
      </c>
      <c r="W24" s="2">
        <v>77291.70000000019</v>
      </c>
      <c r="X24" s="2">
        <v>54504.799999999814</v>
      </c>
      <c r="Y24" s="2">
        <v>29483.700000000186</v>
      </c>
      <c r="Z24" s="2">
        <v>28368.10000000056</v>
      </c>
      <c r="AA24" s="2">
        <v>13419</v>
      </c>
      <c r="AB24" s="2">
        <v>30104.89999999944</v>
      </c>
      <c r="AC24" s="2">
        <v>5150.200000000186</v>
      </c>
      <c r="AD24" s="2">
        <v>27223.099999999627</v>
      </c>
      <c r="AE24" s="2">
        <v>0</v>
      </c>
      <c r="AF24" s="2">
        <v>0</v>
      </c>
      <c r="AG24" s="2">
        <v>0</v>
      </c>
      <c r="AH24" s="4"/>
      <c r="AI24" s="19">
        <v>399850.2999999998</v>
      </c>
      <c r="AJ24" s="20">
        <f t="shared" si="0"/>
        <v>584855</v>
      </c>
      <c r="AK24" s="21"/>
      <c r="AL24" s="24">
        <v>127000</v>
      </c>
      <c r="AM24" s="24">
        <v>127000</v>
      </c>
      <c r="AN24" s="24">
        <v>72000</v>
      </c>
      <c r="AO24" s="24">
        <v>56000</v>
      </c>
      <c r="AP24" s="24">
        <v>21800</v>
      </c>
      <c r="AQ24" s="24">
        <v>11000</v>
      </c>
      <c r="AR24" s="24">
        <v>8000</v>
      </c>
      <c r="AS24" s="24">
        <v>6000</v>
      </c>
      <c r="AT24" s="24">
        <v>19000</v>
      </c>
      <c r="AU24" s="25">
        <v>27000</v>
      </c>
      <c r="AV24" s="26">
        <v>85000</v>
      </c>
      <c r="AW24" s="26">
        <v>125000</v>
      </c>
      <c r="AX24" s="24">
        <f>+SUM(AL24:AW24)</f>
        <v>684800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ht="14.25">
      <c r="A25" s="28" t="s">
        <v>74</v>
      </c>
      <c r="B25" s="29">
        <v>23472998</v>
      </c>
      <c r="C25" s="30" t="s">
        <v>26</v>
      </c>
      <c r="D25" s="16"/>
      <c r="E25" s="2">
        <v>20038.179999999993</v>
      </c>
      <c r="F25" s="3"/>
      <c r="G25" s="2">
        <v>2558</v>
      </c>
      <c r="H25" s="2">
        <v>3373</v>
      </c>
      <c r="I25" s="2">
        <v>3627.179999999993</v>
      </c>
      <c r="J25" s="2">
        <v>2718.2000000000116</v>
      </c>
      <c r="K25" s="2">
        <v>223.7399999999907</v>
      </c>
      <c r="L25" s="2">
        <v>501.61999999999534</v>
      </c>
      <c r="M25" s="2">
        <v>227.5100000000093</v>
      </c>
      <c r="N25" s="2">
        <v>229.69000000000233</v>
      </c>
      <c r="O25" s="2">
        <v>444.2700000000186</v>
      </c>
      <c r="P25" s="2">
        <v>1466.9599999999627</v>
      </c>
      <c r="Q25" s="2">
        <v>2591.8699999999953</v>
      </c>
      <c r="R25" s="2">
        <v>1999.1500000000233</v>
      </c>
      <c r="S25" s="3"/>
      <c r="T25" s="2">
        <v>19961.190000000002</v>
      </c>
      <c r="U25" s="3"/>
      <c r="V25" s="2">
        <v>4096.570000000007</v>
      </c>
      <c r="W25" s="2">
        <v>4632.099999999977</v>
      </c>
      <c r="X25" s="2">
        <v>1588.140000000014</v>
      </c>
      <c r="Y25" s="2">
        <v>1288.5599999999977</v>
      </c>
      <c r="Z25" s="2">
        <v>865.609999999986</v>
      </c>
      <c r="AA25" s="2">
        <v>277.6600000000326</v>
      </c>
      <c r="AB25" s="2">
        <v>622.1699999999837</v>
      </c>
      <c r="AC25" s="2">
        <v>39.0800000000163</v>
      </c>
      <c r="AD25" s="2">
        <v>827.3699999999953</v>
      </c>
      <c r="AE25" s="2">
        <v>0</v>
      </c>
      <c r="AF25" s="2">
        <v>0</v>
      </c>
      <c r="AG25" s="2">
        <v>0</v>
      </c>
      <c r="AH25" s="4"/>
      <c r="AI25" s="19">
        <v>14237.26000000001</v>
      </c>
      <c r="AJ25" s="20">
        <f t="shared" si="0"/>
        <v>20295.23999999999</v>
      </c>
      <c r="AK25" s="21"/>
      <c r="AL25" s="24">
        <v>4000</v>
      </c>
      <c r="AM25" s="24">
        <v>3000</v>
      </c>
      <c r="AN25" s="24">
        <v>1500</v>
      </c>
      <c r="AO25" s="24">
        <v>1300</v>
      </c>
      <c r="AP25" s="24">
        <v>900</v>
      </c>
      <c r="AQ25" s="24">
        <v>200</v>
      </c>
      <c r="AR25" s="24">
        <v>500</v>
      </c>
      <c r="AS25" s="24">
        <v>50</v>
      </c>
      <c r="AT25" s="24">
        <v>700</v>
      </c>
      <c r="AU25" s="25">
        <v>1500</v>
      </c>
      <c r="AV25" s="26">
        <v>2500</v>
      </c>
      <c r="AW25" s="26">
        <v>4000</v>
      </c>
      <c r="AX25" s="24">
        <f>+SUM(AL25:AW25)</f>
        <v>20150</v>
      </c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ht="14.25">
      <c r="A26" s="28" t="s">
        <v>77</v>
      </c>
      <c r="B26" s="29">
        <v>7806298</v>
      </c>
      <c r="C26" s="30" t="s">
        <v>27</v>
      </c>
      <c r="D26" s="16"/>
      <c r="E26" s="2">
        <v>65558.37</v>
      </c>
      <c r="F26" s="3"/>
      <c r="G26" s="2">
        <v>6482</v>
      </c>
      <c r="H26" s="2">
        <v>12769</v>
      </c>
      <c r="I26" s="2">
        <v>8804.369999999995</v>
      </c>
      <c r="J26" s="2">
        <v>4374.619999999995</v>
      </c>
      <c r="K26" s="2">
        <v>2019.7600000000093</v>
      </c>
      <c r="L26" s="2">
        <v>1793.0299999999988</v>
      </c>
      <c r="M26" s="2">
        <v>1531.320000000007</v>
      </c>
      <c r="N26" s="2">
        <v>1072.4100000000035</v>
      </c>
      <c r="O26" s="2">
        <v>1635.1399999999849</v>
      </c>
      <c r="P26" s="2">
        <v>7296.4800000000105</v>
      </c>
      <c r="Q26" s="2">
        <v>7641.970000000001</v>
      </c>
      <c r="R26" s="2">
        <v>6681.369999999995</v>
      </c>
      <c r="S26" s="3"/>
      <c r="T26" s="2">
        <v>62101.47</v>
      </c>
      <c r="U26" s="3"/>
      <c r="V26" s="2">
        <v>15430.809999999998</v>
      </c>
      <c r="W26" s="2">
        <v>10746.450000000012</v>
      </c>
      <c r="X26" s="2">
        <v>8981.429999999964</v>
      </c>
      <c r="Y26" s="2">
        <v>2595.960000000021</v>
      </c>
      <c r="Z26" s="2">
        <v>2150.5200000000186</v>
      </c>
      <c r="AA26" s="2">
        <v>1089.7399999999907</v>
      </c>
      <c r="AB26" s="2">
        <v>623.9199999999837</v>
      </c>
      <c r="AC26" s="2">
        <v>2059.850000000035</v>
      </c>
      <c r="AD26" s="2">
        <v>1952.8499999999767</v>
      </c>
      <c r="AE26" s="2">
        <v>0</v>
      </c>
      <c r="AF26" s="2">
        <v>0</v>
      </c>
      <c r="AG26" s="2">
        <v>0</v>
      </c>
      <c r="AH26" s="4"/>
      <c r="AI26" s="19">
        <v>45631.53</v>
      </c>
      <c r="AJ26" s="20">
        <f t="shared" si="0"/>
        <v>67251.35</v>
      </c>
      <c r="AK26" s="21"/>
      <c r="AL26" s="24">
        <v>13700</v>
      </c>
      <c r="AM26" s="24">
        <v>11000</v>
      </c>
      <c r="AN26" s="24">
        <v>9000</v>
      </c>
      <c r="AO26" s="24">
        <v>2700</v>
      </c>
      <c r="AP26" s="24">
        <v>2500</v>
      </c>
      <c r="AQ26" s="24">
        <v>1000</v>
      </c>
      <c r="AR26" s="24">
        <v>600</v>
      </c>
      <c r="AS26" s="24">
        <v>2000</v>
      </c>
      <c r="AT26" s="24">
        <v>1800</v>
      </c>
      <c r="AU26" s="25">
        <v>7300</v>
      </c>
      <c r="AV26" s="26">
        <v>8500</v>
      </c>
      <c r="AW26" s="26">
        <v>10500</v>
      </c>
      <c r="AX26" s="24">
        <f>+SUM(AL26:AW26)</f>
        <v>70600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4.25">
      <c r="A27" s="28" t="s">
        <v>79</v>
      </c>
      <c r="B27" s="29">
        <v>57632583</v>
      </c>
      <c r="C27" s="30" t="s">
        <v>28</v>
      </c>
      <c r="D27" s="16"/>
      <c r="E27" s="2">
        <v>2</v>
      </c>
      <c r="F27" s="3"/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241.57299999999998</v>
      </c>
      <c r="Q27" s="2">
        <v>71.79600000000005</v>
      </c>
      <c r="R27" s="2">
        <v>281.8589999999999</v>
      </c>
      <c r="S27" s="3"/>
      <c r="T27" s="2">
        <v>595.228</v>
      </c>
      <c r="U27" s="3"/>
      <c r="V27" s="2">
        <v>650.611</v>
      </c>
      <c r="W27" s="2">
        <v>495.9250000000002</v>
      </c>
      <c r="X27" s="2">
        <v>287.846</v>
      </c>
      <c r="Y27" s="2">
        <v>287.62599999999975</v>
      </c>
      <c r="Z27" s="2">
        <v>191.83600000000024</v>
      </c>
      <c r="AA27" s="2">
        <v>6.26299999999992</v>
      </c>
      <c r="AB27" s="2">
        <v>18.965000000000146</v>
      </c>
      <c r="AC27" s="2">
        <v>0</v>
      </c>
      <c r="AD27" s="2">
        <v>9.699999999999818</v>
      </c>
      <c r="AE27" s="2">
        <v>0</v>
      </c>
      <c r="AF27" s="2">
        <v>0</v>
      </c>
      <c r="AG27" s="2">
        <v>0</v>
      </c>
      <c r="AH27" s="4"/>
      <c r="AI27" s="19">
        <v>1948.772</v>
      </c>
      <c r="AJ27" s="20">
        <f t="shared" si="0"/>
        <v>2543.9999999999995</v>
      </c>
      <c r="AK27" s="21"/>
      <c r="AL27" s="24">
        <v>650</v>
      </c>
      <c r="AM27" s="24">
        <v>500</v>
      </c>
      <c r="AN27" s="24">
        <f>+X27</f>
        <v>287.846</v>
      </c>
      <c r="AO27" s="24">
        <f>+Y27</f>
        <v>287.62599999999975</v>
      </c>
      <c r="AP27" s="24">
        <v>200</v>
      </c>
      <c r="AQ27" s="24">
        <v>0</v>
      </c>
      <c r="AR27" s="24">
        <v>20</v>
      </c>
      <c r="AS27" s="24">
        <f>+AC27</f>
        <v>0</v>
      </c>
      <c r="AT27" s="24">
        <f>+AD27</f>
        <v>9.699999999999818</v>
      </c>
      <c r="AU27" s="25">
        <v>250</v>
      </c>
      <c r="AV27" s="26">
        <v>100</v>
      </c>
      <c r="AW27" s="26">
        <v>350</v>
      </c>
      <c r="AX27" s="24">
        <f>+SUM(AL27:AW27)</f>
        <v>2655.1719999999996</v>
      </c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4.25">
      <c r="A28" s="28" t="s">
        <v>78</v>
      </c>
      <c r="B28" s="29">
        <v>3780032</v>
      </c>
      <c r="C28" s="30" t="s">
        <v>29</v>
      </c>
      <c r="D28" s="16"/>
      <c r="E28" s="2">
        <v>26246.780000000028</v>
      </c>
      <c r="F28" s="3"/>
      <c r="G28" s="2">
        <v>2754</v>
      </c>
      <c r="H28" s="2">
        <v>4175</v>
      </c>
      <c r="I28" s="2">
        <v>4015.780000000028</v>
      </c>
      <c r="J28" s="2">
        <v>2741.5299999999697</v>
      </c>
      <c r="K28" s="2">
        <v>1243.6300000000047</v>
      </c>
      <c r="L28" s="2">
        <v>808.8800000000047</v>
      </c>
      <c r="M28" s="2">
        <v>284.25</v>
      </c>
      <c r="N28" s="2">
        <v>321.820000000007</v>
      </c>
      <c r="O28" s="2">
        <v>1098.899999999965</v>
      </c>
      <c r="P28" s="2">
        <v>2008.3099999999977</v>
      </c>
      <c r="Q28" s="2">
        <v>3684.5100000000093</v>
      </c>
      <c r="R28" s="2">
        <v>2124.8300000000163</v>
      </c>
      <c r="S28" s="3"/>
      <c r="T28" s="2">
        <v>25261.440000000002</v>
      </c>
      <c r="U28" s="3"/>
      <c r="V28" s="2">
        <v>7612.830000000016</v>
      </c>
      <c r="W28" s="2">
        <v>4628.010000000009</v>
      </c>
      <c r="X28" s="2">
        <v>3390.149999999965</v>
      </c>
      <c r="Y28" s="2">
        <v>2216.7000000000116</v>
      </c>
      <c r="Z28" s="2">
        <v>1588.2700000000186</v>
      </c>
      <c r="AA28" s="2">
        <v>464.2399999999907</v>
      </c>
      <c r="AB28" s="2">
        <v>933.859999999986</v>
      </c>
      <c r="AC28" s="2">
        <v>376.28000000002794</v>
      </c>
      <c r="AD28" s="2">
        <v>1352.219999999972</v>
      </c>
      <c r="AE28" s="2">
        <v>0</v>
      </c>
      <c r="AF28" s="2">
        <v>0</v>
      </c>
      <c r="AG28" s="2">
        <v>0</v>
      </c>
      <c r="AH28" s="4"/>
      <c r="AI28" s="19">
        <v>22562.559999999998</v>
      </c>
      <c r="AJ28" s="20">
        <f t="shared" si="0"/>
        <v>30380.21000000002</v>
      </c>
      <c r="AK28" s="21"/>
      <c r="AL28" s="24">
        <v>5000</v>
      </c>
      <c r="AM28" s="24">
        <v>4500</v>
      </c>
      <c r="AN28" s="24">
        <v>3500</v>
      </c>
      <c r="AO28" s="24">
        <v>2500</v>
      </c>
      <c r="AP28" s="24">
        <v>1700</v>
      </c>
      <c r="AQ28" s="24">
        <v>500</v>
      </c>
      <c r="AR28" s="24">
        <v>900</v>
      </c>
      <c r="AS28" s="24">
        <v>450</v>
      </c>
      <c r="AT28" s="24">
        <v>1450</v>
      </c>
      <c r="AU28" s="25">
        <v>2500</v>
      </c>
      <c r="AV28" s="26">
        <v>4000</v>
      </c>
      <c r="AW28" s="26">
        <v>2500</v>
      </c>
      <c r="AX28" s="24">
        <f>+SUM(AL28:AW28)</f>
        <v>29500</v>
      </c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4.25">
      <c r="A29" s="28" t="s">
        <v>80</v>
      </c>
      <c r="B29" s="29">
        <v>34024376</v>
      </c>
      <c r="C29" s="30" t="s">
        <v>30</v>
      </c>
      <c r="D29" s="16"/>
      <c r="E29" s="2">
        <v>11996.410000000003</v>
      </c>
      <c r="F29" s="3"/>
      <c r="G29" s="2">
        <v>1328</v>
      </c>
      <c r="H29" s="2">
        <v>1812</v>
      </c>
      <c r="I29" s="2">
        <v>1726.4100000000035</v>
      </c>
      <c r="J29" s="2">
        <v>1138.2999999999884</v>
      </c>
      <c r="K29" s="2">
        <v>620.9800000000105</v>
      </c>
      <c r="L29" s="2">
        <v>503.5899999999965</v>
      </c>
      <c r="M29" s="2">
        <v>478.1900000000023</v>
      </c>
      <c r="N29" s="2">
        <v>481.77999999999884</v>
      </c>
      <c r="O29" s="2">
        <v>492.4100000000035</v>
      </c>
      <c r="P29" s="2">
        <v>667.2799999999988</v>
      </c>
      <c r="Q29" s="2">
        <v>606.7399999999907</v>
      </c>
      <c r="R29" s="2">
        <v>496.2400000000198</v>
      </c>
      <c r="S29" s="3"/>
      <c r="T29" s="2">
        <v>10351.920000000013</v>
      </c>
      <c r="U29" s="3"/>
      <c r="V29" s="2">
        <v>1040.7999999999884</v>
      </c>
      <c r="W29" s="2">
        <v>1419.3899999999849</v>
      </c>
      <c r="X29" s="2">
        <v>0</v>
      </c>
      <c r="Y29" s="2">
        <v>525.6999999999825</v>
      </c>
      <c r="Z29" s="2">
        <v>709.5299999999988</v>
      </c>
      <c r="AA29" s="2">
        <v>251.25</v>
      </c>
      <c r="AB29" s="2">
        <v>215.77000000001863</v>
      </c>
      <c r="AC29" s="2">
        <v>413.04999999998836</v>
      </c>
      <c r="AD29" s="2">
        <v>445.070000000007</v>
      </c>
      <c r="AE29" s="2">
        <v>0</v>
      </c>
      <c r="AF29" s="2">
        <v>0</v>
      </c>
      <c r="AG29" s="2">
        <v>0</v>
      </c>
      <c r="AH29" s="4"/>
      <c r="AI29" s="19">
        <v>5020.559999999969</v>
      </c>
      <c r="AJ29" s="20">
        <f t="shared" si="0"/>
        <v>6790.819999999978</v>
      </c>
      <c r="AK29" s="21"/>
      <c r="AL29" s="24">
        <v>1000</v>
      </c>
      <c r="AM29" s="24">
        <v>1500</v>
      </c>
      <c r="AN29" s="24">
        <f>+X29</f>
        <v>0</v>
      </c>
      <c r="AO29" s="24">
        <v>500</v>
      </c>
      <c r="AP29" s="24">
        <v>800</v>
      </c>
      <c r="AQ29" s="24">
        <v>250</v>
      </c>
      <c r="AR29" s="24">
        <v>250</v>
      </c>
      <c r="AS29" s="24">
        <v>400</v>
      </c>
      <c r="AT29" s="24">
        <f>+AD29</f>
        <v>445.070000000007</v>
      </c>
      <c r="AU29" s="25">
        <v>700</v>
      </c>
      <c r="AV29" s="26">
        <v>800</v>
      </c>
      <c r="AW29" s="26">
        <v>600</v>
      </c>
      <c r="AX29" s="24">
        <f>+SUM(AL29:AW29)</f>
        <v>7245.070000000007</v>
      </c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4.25">
      <c r="A30" s="28" t="s">
        <v>1</v>
      </c>
      <c r="B30" s="29">
        <v>84836454</v>
      </c>
      <c r="C30" s="30" t="s">
        <v>35</v>
      </c>
      <c r="D30" s="16"/>
      <c r="E30" s="2">
        <v>16935</v>
      </c>
      <c r="F30" s="3"/>
      <c r="G30" s="2">
        <v>3319</v>
      </c>
      <c r="H30" s="2">
        <v>3536</v>
      </c>
      <c r="I30" s="2">
        <v>2400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1365</v>
      </c>
      <c r="R30" s="2">
        <v>5290</v>
      </c>
      <c r="S30" s="3"/>
      <c r="T30" s="2">
        <v>15910</v>
      </c>
      <c r="U30" s="3"/>
      <c r="V30" s="2">
        <v>3740</v>
      </c>
      <c r="W30" s="2">
        <v>3514</v>
      </c>
      <c r="X30" s="2">
        <v>1686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4"/>
      <c r="AI30" s="19">
        <v>8940</v>
      </c>
      <c r="AJ30" s="20">
        <f t="shared" si="0"/>
        <v>15595</v>
      </c>
      <c r="AK30" s="21"/>
      <c r="AL30" s="24">
        <v>3800</v>
      </c>
      <c r="AM30" s="24">
        <v>3500</v>
      </c>
      <c r="AN30" s="24">
        <v>1700</v>
      </c>
      <c r="AO30" s="24">
        <f>+Y30</f>
        <v>0</v>
      </c>
      <c r="AP30" s="24">
        <f>+Z30</f>
        <v>0</v>
      </c>
      <c r="AQ30" s="24">
        <f>+AA30</f>
        <v>0</v>
      </c>
      <c r="AR30" s="24">
        <f>+AB30</f>
        <v>0</v>
      </c>
      <c r="AS30" s="24">
        <f>+AC30</f>
        <v>0</v>
      </c>
      <c r="AT30" s="24">
        <f>+AD30</f>
        <v>0</v>
      </c>
      <c r="AU30" s="25">
        <v>0</v>
      </c>
      <c r="AV30" s="26">
        <v>1500</v>
      </c>
      <c r="AW30" s="26">
        <v>6000</v>
      </c>
      <c r="AX30" s="24">
        <f>+SUM(AL30:AW30)</f>
        <v>16500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4.25">
      <c r="A31" s="28" t="s">
        <v>81</v>
      </c>
      <c r="B31" s="29">
        <v>35226159</v>
      </c>
      <c r="C31" s="30" t="s">
        <v>31</v>
      </c>
      <c r="D31" s="16"/>
      <c r="E31" s="2">
        <v>20194.97</v>
      </c>
      <c r="F31" s="3"/>
      <c r="G31" s="2">
        <v>4655</v>
      </c>
      <c r="H31" s="2">
        <v>6389</v>
      </c>
      <c r="I31" s="2">
        <v>5413.970000000001</v>
      </c>
      <c r="J31" s="2">
        <v>1551.75</v>
      </c>
      <c r="K31" s="2">
        <v>1500.979999999996</v>
      </c>
      <c r="L31" s="2">
        <v>1271.780000000006</v>
      </c>
      <c r="M31" s="2">
        <v>1332.4599999999991</v>
      </c>
      <c r="N31" s="2">
        <v>1275.939999999995</v>
      </c>
      <c r="O31" s="2">
        <v>1208.5</v>
      </c>
      <c r="P31" s="2">
        <v>1877.9900000000052</v>
      </c>
      <c r="Q31" s="2">
        <v>2593.189999999995</v>
      </c>
      <c r="R31" s="2">
        <v>2358.260000000002</v>
      </c>
      <c r="S31" s="3"/>
      <c r="T31" s="2">
        <v>31428.82</v>
      </c>
      <c r="U31" s="3"/>
      <c r="V31" s="2">
        <v>6701.000000000007</v>
      </c>
      <c r="W31" s="2">
        <v>1908.2899999999936</v>
      </c>
      <c r="X31" s="2">
        <v>4773.309999999998</v>
      </c>
      <c r="Y31" s="2">
        <v>1143.550000000003</v>
      </c>
      <c r="Z31" s="2">
        <v>451.3600000000006</v>
      </c>
      <c r="AA31" s="2">
        <v>1800.729999999996</v>
      </c>
      <c r="AB31" s="2">
        <v>380.9400000000023</v>
      </c>
      <c r="AC31" s="2">
        <v>1394.0800000000017</v>
      </c>
      <c r="AD31" s="2">
        <v>480.81999999999243</v>
      </c>
      <c r="AE31" s="2">
        <v>0</v>
      </c>
      <c r="AF31" s="2">
        <v>0</v>
      </c>
      <c r="AG31" s="2">
        <v>0</v>
      </c>
      <c r="AH31" s="4"/>
      <c r="AI31" s="19">
        <v>19034.079999999994</v>
      </c>
      <c r="AJ31" s="20">
        <f t="shared" si="0"/>
        <v>25863.519999999997</v>
      </c>
      <c r="AK31" s="21"/>
      <c r="AL31" s="24">
        <v>200</v>
      </c>
      <c r="AM31" s="24">
        <v>100</v>
      </c>
      <c r="AN31" s="24">
        <v>100</v>
      </c>
      <c r="AO31" s="24">
        <v>100</v>
      </c>
      <c r="AP31" s="24">
        <v>50</v>
      </c>
      <c r="AQ31" s="24">
        <v>0</v>
      </c>
      <c r="AR31" s="24">
        <v>0</v>
      </c>
      <c r="AS31" s="24">
        <v>0</v>
      </c>
      <c r="AT31" s="24">
        <v>50</v>
      </c>
      <c r="AU31" s="34">
        <v>100</v>
      </c>
      <c r="AV31" s="35">
        <v>100</v>
      </c>
      <c r="AW31" s="35">
        <v>200</v>
      </c>
      <c r="AX31" s="24">
        <f>+SUM(AL31:AW31)</f>
        <v>1000</v>
      </c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ht="14.25">
      <c r="A32" s="28" t="s">
        <v>73</v>
      </c>
      <c r="B32" s="29">
        <v>29607028</v>
      </c>
      <c r="C32" s="30" t="s">
        <v>24</v>
      </c>
      <c r="D32" s="16"/>
      <c r="E32" s="2">
        <v>36712.21999999997</v>
      </c>
      <c r="F32" s="3"/>
      <c r="G32" s="2">
        <v>8091</v>
      </c>
      <c r="H32" s="2">
        <v>10106</v>
      </c>
      <c r="I32" s="2">
        <v>8689.099999999977</v>
      </c>
      <c r="J32" s="2">
        <v>2444.5400000000373</v>
      </c>
      <c r="K32" s="2">
        <v>1578.5499999999884</v>
      </c>
      <c r="L32" s="2">
        <v>760.789999999979</v>
      </c>
      <c r="M32" s="2">
        <v>451.4800000000396</v>
      </c>
      <c r="N32" s="2">
        <v>2.269999999960419</v>
      </c>
      <c r="O32" s="2">
        <v>461.72000000003027</v>
      </c>
      <c r="P32" s="2">
        <v>4076.6900000000023</v>
      </c>
      <c r="Q32" s="2">
        <v>6669.539999999979</v>
      </c>
      <c r="R32" s="2">
        <v>5552.020000000019</v>
      </c>
      <c r="S32" s="3"/>
      <c r="T32" s="2">
        <v>48883.70000000001</v>
      </c>
      <c r="U32" s="3"/>
      <c r="V32" s="2">
        <v>18123.02999999997</v>
      </c>
      <c r="W32" s="2">
        <v>2533.0100000000093</v>
      </c>
      <c r="X32" s="2">
        <v>17882.419999999984</v>
      </c>
      <c r="Y32" s="2">
        <v>4891.350000000035</v>
      </c>
      <c r="Z32" s="2">
        <v>0</v>
      </c>
      <c r="AA32" s="2">
        <v>0</v>
      </c>
      <c r="AB32" s="2">
        <v>14334.130000000005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4"/>
      <c r="AI32" s="19">
        <v>57763.94</v>
      </c>
      <c r="AJ32" s="20">
        <f t="shared" si="0"/>
        <v>74062.19</v>
      </c>
      <c r="AK32" s="21"/>
      <c r="AL32" s="27">
        <v>200</v>
      </c>
      <c r="AM32" s="27">
        <v>100</v>
      </c>
      <c r="AN32" s="27">
        <v>100</v>
      </c>
      <c r="AO32" s="27">
        <v>100</v>
      </c>
      <c r="AP32" s="27">
        <f>+Z32</f>
        <v>0</v>
      </c>
      <c r="AQ32" s="27">
        <f>+AA32</f>
        <v>0</v>
      </c>
      <c r="AR32" s="27">
        <v>0</v>
      </c>
      <c r="AS32" s="27">
        <f>+AC32</f>
        <v>0</v>
      </c>
      <c r="AT32" s="27">
        <f>+AD32</f>
        <v>0</v>
      </c>
      <c r="AU32" s="25">
        <v>100</v>
      </c>
      <c r="AV32" s="26">
        <v>300</v>
      </c>
      <c r="AW32" s="26">
        <v>300</v>
      </c>
      <c r="AX32" s="24">
        <f>+SUM(AL32:AW32)</f>
        <v>1200</v>
      </c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14.25">
      <c r="A33" s="28" t="s">
        <v>57</v>
      </c>
      <c r="B33" s="29">
        <v>39218314</v>
      </c>
      <c r="C33" s="30" t="s">
        <v>22</v>
      </c>
      <c r="D33" s="16"/>
      <c r="E33" s="2">
        <v>0</v>
      </c>
      <c r="F33" s="3"/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10301.600000000093</v>
      </c>
      <c r="Q33" s="2">
        <v>22853</v>
      </c>
      <c r="R33" s="2">
        <v>27053</v>
      </c>
      <c r="S33" s="3"/>
      <c r="T33" s="2">
        <v>60207.60000000009</v>
      </c>
      <c r="U33" s="3"/>
      <c r="V33" s="2">
        <v>29897</v>
      </c>
      <c r="W33" s="2">
        <v>33027</v>
      </c>
      <c r="X33" s="2">
        <v>33107</v>
      </c>
      <c r="Y33" s="2">
        <v>22298</v>
      </c>
      <c r="Z33" s="2">
        <v>7948</v>
      </c>
      <c r="AA33" s="2">
        <v>9495</v>
      </c>
      <c r="AB33" s="2">
        <v>7243</v>
      </c>
      <c r="AC33" s="2">
        <v>3421</v>
      </c>
      <c r="AD33" s="2">
        <v>6794</v>
      </c>
      <c r="AE33" s="2">
        <v>0</v>
      </c>
      <c r="AF33" s="2">
        <v>0</v>
      </c>
      <c r="AG33" s="2">
        <v>0</v>
      </c>
      <c r="AH33" s="4"/>
      <c r="AI33" s="19">
        <v>153230</v>
      </c>
      <c r="AJ33" s="20">
        <f t="shared" si="0"/>
        <v>213437.6000000001</v>
      </c>
      <c r="AK33" s="21"/>
      <c r="AL33" s="24">
        <v>36000</v>
      </c>
      <c r="AM33" s="24">
        <v>30000</v>
      </c>
      <c r="AN33" s="24">
        <v>28000</v>
      </c>
      <c r="AO33" s="24">
        <v>23000</v>
      </c>
      <c r="AP33" s="24">
        <v>15000</v>
      </c>
      <c r="AQ33" s="24">
        <v>8500</v>
      </c>
      <c r="AR33" s="24">
        <v>6000</v>
      </c>
      <c r="AS33" s="24">
        <v>5000</v>
      </c>
      <c r="AT33" s="24">
        <v>10000</v>
      </c>
      <c r="AU33" s="25">
        <v>16000</v>
      </c>
      <c r="AV33" s="26">
        <v>20000</v>
      </c>
      <c r="AW33" s="26">
        <v>31000</v>
      </c>
      <c r="AX33" s="24">
        <f>+SUM(AL33:AW33)</f>
        <v>228500</v>
      </c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ht="14.25">
      <c r="A34" s="28" t="s">
        <v>2</v>
      </c>
      <c r="B34" s="29">
        <v>56383389</v>
      </c>
      <c r="C34" s="30" t="s">
        <v>36</v>
      </c>
      <c r="D34" s="16"/>
      <c r="E34" s="2">
        <v>0</v>
      </c>
      <c r="F34" s="3"/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268</v>
      </c>
      <c r="Q34" s="2">
        <v>630.8810000000012</v>
      </c>
      <c r="R34" s="2">
        <v>916.4159999999974</v>
      </c>
      <c r="S34" s="3"/>
      <c r="T34" s="2">
        <v>1815.2969999999987</v>
      </c>
      <c r="U34" s="3"/>
      <c r="V34" s="2">
        <v>805.7030000000013</v>
      </c>
      <c r="W34" s="2">
        <v>786.2699999999968</v>
      </c>
      <c r="X34" s="2">
        <v>638.8150000000096</v>
      </c>
      <c r="Y34" s="2">
        <v>574.9349999999977</v>
      </c>
      <c r="Z34" s="2">
        <v>534.5339999999997</v>
      </c>
      <c r="AA34" s="2">
        <v>143.44599999999627</v>
      </c>
      <c r="AB34" s="2">
        <v>14</v>
      </c>
      <c r="AC34" s="2">
        <v>17</v>
      </c>
      <c r="AD34" s="2">
        <v>17.7670000000071</v>
      </c>
      <c r="AE34" s="2">
        <v>0</v>
      </c>
      <c r="AF34" s="2">
        <v>0</v>
      </c>
      <c r="AG34" s="2">
        <v>0</v>
      </c>
      <c r="AH34" s="4"/>
      <c r="AI34" s="19">
        <v>3532.4700000000084</v>
      </c>
      <c r="AJ34" s="20">
        <f t="shared" si="0"/>
        <v>5347.767000000007</v>
      </c>
      <c r="AK34" s="21"/>
      <c r="AL34" s="24">
        <v>800</v>
      </c>
      <c r="AM34" s="24">
        <v>800</v>
      </c>
      <c r="AN34" s="24">
        <v>650</v>
      </c>
      <c r="AO34" s="24">
        <v>550</v>
      </c>
      <c r="AP34" s="24">
        <v>550</v>
      </c>
      <c r="AQ34" s="24">
        <v>150</v>
      </c>
      <c r="AR34" s="24">
        <v>50</v>
      </c>
      <c r="AS34" s="24">
        <v>50</v>
      </c>
      <c r="AT34" s="24">
        <v>50</v>
      </c>
      <c r="AU34" s="25">
        <v>300</v>
      </c>
      <c r="AV34" s="26">
        <v>600</v>
      </c>
      <c r="AW34" s="26">
        <v>900</v>
      </c>
      <c r="AX34" s="24">
        <f>+SUM(AL34:AW34)</f>
        <v>5450</v>
      </c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ht="14.25">
      <c r="A35" s="28" t="s">
        <v>3</v>
      </c>
      <c r="B35" s="29">
        <v>20326087</v>
      </c>
      <c r="C35" s="30" t="s">
        <v>33</v>
      </c>
      <c r="D35" s="16"/>
      <c r="E35" s="2">
        <v>0</v>
      </c>
      <c r="F35" s="3"/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536</v>
      </c>
      <c r="R35" s="2">
        <v>910</v>
      </c>
      <c r="S35" s="3"/>
      <c r="T35" s="2">
        <v>1446</v>
      </c>
      <c r="U35" s="3"/>
      <c r="V35" s="2">
        <v>626</v>
      </c>
      <c r="W35" s="2">
        <v>410</v>
      </c>
      <c r="X35" s="2">
        <v>397</v>
      </c>
      <c r="Y35" s="2">
        <v>77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4"/>
      <c r="AI35" s="19">
        <v>1510</v>
      </c>
      <c r="AJ35" s="20">
        <f t="shared" si="0"/>
        <v>2956</v>
      </c>
      <c r="AK35" s="21"/>
      <c r="AL35" s="24">
        <v>600</v>
      </c>
      <c r="AM35" s="24">
        <v>400</v>
      </c>
      <c r="AN35" s="24">
        <v>400</v>
      </c>
      <c r="AO35" s="24">
        <v>100</v>
      </c>
      <c r="AP35" s="24">
        <f>+Z35</f>
        <v>0</v>
      </c>
      <c r="AQ35" s="24">
        <f>+AA35</f>
        <v>0</v>
      </c>
      <c r="AR35" s="24">
        <f>+AB35</f>
        <v>0</v>
      </c>
      <c r="AS35" s="24">
        <f>+AC35</f>
        <v>0</v>
      </c>
      <c r="AT35" s="24">
        <f>+AD35</f>
        <v>0</v>
      </c>
      <c r="AU35" s="25">
        <v>0</v>
      </c>
      <c r="AV35" s="26">
        <v>500</v>
      </c>
      <c r="AW35" s="26">
        <v>900</v>
      </c>
      <c r="AX35" s="24">
        <f>+SUM(AL35:AW35)</f>
        <v>2900</v>
      </c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4.25">
      <c r="A36" s="28" t="s">
        <v>54</v>
      </c>
      <c r="B36" s="29">
        <v>75067824</v>
      </c>
      <c r="C36" s="30" t="s">
        <v>50</v>
      </c>
      <c r="D36" s="2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21"/>
      <c r="AJ36" s="21"/>
      <c r="AK36" s="21"/>
      <c r="AL36" s="24">
        <v>26000</v>
      </c>
      <c r="AM36" s="24">
        <v>23000</v>
      </c>
      <c r="AN36" s="24">
        <v>16000</v>
      </c>
      <c r="AO36" s="24">
        <v>10000</v>
      </c>
      <c r="AP36" s="24">
        <v>0</v>
      </c>
      <c r="AQ36" s="24">
        <v>0</v>
      </c>
      <c r="AR36" s="24">
        <v>0</v>
      </c>
      <c r="AS36" s="24">
        <f>+AC36</f>
        <v>0</v>
      </c>
      <c r="AT36" s="24">
        <f>+AD36</f>
        <v>0</v>
      </c>
      <c r="AU36" s="25">
        <v>5000</v>
      </c>
      <c r="AV36" s="26">
        <v>18000</v>
      </c>
      <c r="AW36" s="26">
        <v>20000</v>
      </c>
      <c r="AX36" s="24">
        <f>+SUM(AL36:AW36)</f>
        <v>118000</v>
      </c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34" ht="15">
      <c r="A37" s="10"/>
      <c r="B37" s="12"/>
      <c r="C37" s="12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34" ht="14.25">
      <c r="A38" s="12"/>
      <c r="B38" s="12"/>
      <c r="C38" s="12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</row>
    <row r="39" spans="1:50" ht="15">
      <c r="A39" s="10"/>
      <c r="B39" s="12"/>
      <c r="C39" s="9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34" ht="15">
      <c r="A40" s="10"/>
      <c r="B40" s="12"/>
      <c r="C40" s="12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</row>
    <row r="41" spans="1:34" ht="15">
      <c r="A41" s="10"/>
      <c r="B41" s="12"/>
      <c r="C41" s="12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</row>
    <row r="42" spans="1:34" ht="15">
      <c r="A42" s="10"/>
      <c r="B42" s="12"/>
      <c r="C42" s="12"/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</row>
    <row r="43" spans="1:34" ht="15">
      <c r="A43" s="10"/>
      <c r="B43" s="12"/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</row>
    <row r="44" spans="1:34" ht="15">
      <c r="A44" s="10"/>
      <c r="B44" s="12"/>
      <c r="C44" s="12"/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</row>
    <row r="45" spans="1:34" ht="15" thickBot="1">
      <c r="A45" s="11"/>
      <c r="B45" s="12"/>
      <c r="C45" s="12"/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</row>
    <row r="46" spans="1:35" ht="18" customHeight="1">
      <c r="A46" s="11"/>
      <c r="B46" s="12"/>
      <c r="C46" s="12"/>
      <c r="D46" s="6"/>
      <c r="E46" s="47" t="s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7" t="s">
        <v>5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47" t="s">
        <v>6</v>
      </c>
    </row>
    <row r="47" spans="1:35" ht="15" thickBot="1">
      <c r="A47" s="11"/>
      <c r="B47" s="14"/>
      <c r="C47" s="14"/>
      <c r="D47" s="7"/>
      <c r="E47" s="48"/>
      <c r="F47" s="3"/>
      <c r="G47" s="7" t="s">
        <v>16</v>
      </c>
      <c r="H47" s="7" t="s">
        <v>17</v>
      </c>
      <c r="I47" s="7" t="s">
        <v>18</v>
      </c>
      <c r="J47" s="7" t="s">
        <v>7</v>
      </c>
      <c r="K47" s="7" t="s">
        <v>8</v>
      </c>
      <c r="L47" s="7" t="s">
        <v>9</v>
      </c>
      <c r="M47" s="7" t="s">
        <v>10</v>
      </c>
      <c r="N47" s="7" t="s">
        <v>11</v>
      </c>
      <c r="O47" s="7" t="s">
        <v>12</v>
      </c>
      <c r="P47" s="7" t="s">
        <v>13</v>
      </c>
      <c r="Q47" s="7" t="s">
        <v>14</v>
      </c>
      <c r="R47" s="7" t="s">
        <v>15</v>
      </c>
      <c r="S47" s="3"/>
      <c r="T47" s="48"/>
      <c r="U47" s="3"/>
      <c r="V47" s="7" t="s">
        <v>16</v>
      </c>
      <c r="W47" s="7" t="s">
        <v>17</v>
      </c>
      <c r="X47" s="7" t="s">
        <v>18</v>
      </c>
      <c r="Y47" s="7" t="s">
        <v>7</v>
      </c>
      <c r="Z47" s="7" t="s">
        <v>8</v>
      </c>
      <c r="AA47" s="7" t="s">
        <v>9</v>
      </c>
      <c r="AB47" s="7" t="s">
        <v>10</v>
      </c>
      <c r="AC47" s="7" t="s">
        <v>11</v>
      </c>
      <c r="AD47" s="7" t="s">
        <v>12</v>
      </c>
      <c r="AE47" s="7" t="s">
        <v>13</v>
      </c>
      <c r="AF47" s="7" t="s">
        <v>14</v>
      </c>
      <c r="AG47" s="7" t="s">
        <v>15</v>
      </c>
      <c r="AH47" s="4"/>
      <c r="AI47" s="48"/>
    </row>
    <row r="48" spans="1:35" ht="14.25">
      <c r="A48" s="11"/>
      <c r="B48" s="12"/>
      <c r="C48" s="12"/>
      <c r="D48" s="5"/>
      <c r="E48" s="3">
        <v>2656717.29</v>
      </c>
      <c r="F48" s="3"/>
      <c r="G48" s="3">
        <v>335724.60000000056</v>
      </c>
      <c r="H48" s="3">
        <v>411783.7999999998</v>
      </c>
      <c r="I48" s="3">
        <v>387727.4599999996</v>
      </c>
      <c r="J48" s="3">
        <v>193995.9300000002</v>
      </c>
      <c r="K48" s="3">
        <v>125804.99800000023</v>
      </c>
      <c r="L48" s="3">
        <v>81701.42099999983</v>
      </c>
      <c r="M48" s="3">
        <v>66353.89399999977</v>
      </c>
      <c r="N48" s="3">
        <v>39273.969000000994</v>
      </c>
      <c r="O48" s="3">
        <v>72113.48599999944</v>
      </c>
      <c r="P48" s="3">
        <v>217112.36100000044</v>
      </c>
      <c r="Q48" s="3">
        <v>333927.7329999996</v>
      </c>
      <c r="R48" s="3">
        <v>420366.0539999999</v>
      </c>
      <c r="S48" s="3"/>
      <c r="T48" s="3">
        <v>2685885.7060000002</v>
      </c>
      <c r="U48" s="3"/>
      <c r="V48" s="3">
        <v>540465.699</v>
      </c>
      <c r="W48" s="3">
        <v>415099.79799999954</v>
      </c>
      <c r="X48" s="3">
        <v>373014.2869999998</v>
      </c>
      <c r="Y48" s="3">
        <v>191904.99700000044</v>
      </c>
      <c r="Z48" s="3">
        <v>156138.58900000062</v>
      </c>
      <c r="AA48" s="3">
        <v>109061.85299999993</v>
      </c>
      <c r="AB48" s="3">
        <v>109577.61799999946</v>
      </c>
      <c r="AC48" s="3">
        <v>48703.518000000986</v>
      </c>
      <c r="AD48" s="3">
        <v>121817.40199999875</v>
      </c>
      <c r="AE48" s="3">
        <v>0</v>
      </c>
      <c r="AF48" s="3">
        <v>0</v>
      </c>
      <c r="AG48" s="3">
        <v>0</v>
      </c>
      <c r="AH48" s="3"/>
      <c r="AI48" s="3">
        <v>2065783.7609999997</v>
      </c>
    </row>
    <row r="49" spans="1:34" ht="14.25">
      <c r="A49" s="11"/>
      <c r="B49" s="12"/>
      <c r="C49" s="12"/>
      <c r="D49" s="5"/>
      <c r="E49" s="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</row>
  </sheetData>
  <sheetProtection/>
  <mergeCells count="8">
    <mergeCell ref="AI46:AI47"/>
    <mergeCell ref="E46:E47"/>
    <mergeCell ref="T46:T47"/>
    <mergeCell ref="A2:D3"/>
    <mergeCell ref="AX2:AX5"/>
    <mergeCell ref="AL2:AW3"/>
    <mergeCell ref="AO4:AW4"/>
    <mergeCell ref="AL4:AN4"/>
  </mergeCells>
  <conditionalFormatting sqref="D21:D35 C7 D6:D15">
    <cfRule type="cellIs" priority="2" dxfId="1" operator="lessThanOr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Cristina</dc:creator>
  <cp:keywords/>
  <dc:description/>
  <cp:lastModifiedBy>Cristina Diaz Gomez</cp:lastModifiedBy>
  <cp:lastPrinted>2012-11-30T13:51:21Z</cp:lastPrinted>
  <dcterms:created xsi:type="dcterms:W3CDTF">2010-10-19T09:06:25Z</dcterms:created>
  <dcterms:modified xsi:type="dcterms:W3CDTF">2012-11-30T13:51:57Z</dcterms:modified>
  <cp:category/>
  <cp:version/>
  <cp:contentType/>
  <cp:contentStatus/>
</cp:coreProperties>
</file>