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threadedComments/threadedComment5.xml" ContentType="application/vnd.ms-excel.threaded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603728\Desktop\"/>
    </mc:Choice>
  </mc:AlternateContent>
  <xr:revisionPtr revIDLastSave="0" documentId="13_ncr:1_{34264FA3-768F-4D55-98E7-E8F76B46DD5C}" xr6:coauthVersionLast="47" xr6:coauthVersionMax="47" xr10:uidLastSave="{00000000-0000-0000-0000-000000000000}"/>
  <bookViews>
    <workbookView xWindow="-108" yWindow="-108" windowWidth="30936" windowHeight="16776" xr2:uid="{1265C43B-7E6D-4D93-8548-494AFA581B64}"/>
  </bookViews>
  <sheets>
    <sheet name="Contributi" sheetId="3" r:id="rId1"/>
    <sheet name="File Pagamenti 22" sheetId="37" state="hidden" r:id="rId2"/>
    <sheet name="File Pagamenti 1" sheetId="13" state="hidden" r:id="rId3"/>
    <sheet name="File Pagamenti 2" sheetId="14" state="hidden" r:id="rId4"/>
    <sheet name="File Pagamenti 3" sheetId="15" state="hidden" r:id="rId5"/>
    <sheet name="File Pagamenti 4" sheetId="16" state="hidden" r:id="rId6"/>
    <sheet name="File Pagamenti 5" sheetId="17" state="hidden" r:id="rId7"/>
    <sheet name="File Pagamenti 6-9" sheetId="18" state="hidden" r:id="rId8"/>
    <sheet name="File Pagamenti 10" sheetId="19" state="hidden" r:id="rId9"/>
    <sheet name="File Pagamenti 11" sheetId="20" state="hidden" r:id="rId10"/>
    <sheet name="File Pagamenti 12" sheetId="21" state="hidden" r:id="rId11"/>
    <sheet name="Check IBAN Primo Flusso" sheetId="28" state="hidden" r:id="rId12"/>
    <sheet name="File Pagamenti 13" sheetId="23" state="hidden" r:id="rId13"/>
    <sheet name="File Pagamenti 14" sheetId="26" state="hidden" r:id="rId14"/>
    <sheet name="File Pagamenti 15" sheetId="30" state="hidden" r:id="rId15"/>
    <sheet name="File Pagamenti 16" sheetId="31" state="hidden" r:id="rId16"/>
    <sheet name="File Pagamenti 17" sheetId="32" state="hidden" r:id="rId17"/>
    <sheet name="File Pagamenti 18" sheetId="33" state="hidden" r:id="rId18"/>
    <sheet name="File Pagamenti 19" sheetId="34" state="hidden" r:id="rId19"/>
    <sheet name="File Pagamenti 20" sheetId="35" state="hidden" r:id="rId20"/>
    <sheet name="File Pagamenti 21" sheetId="36" state="hidden" r:id="rId21"/>
    <sheet name="File Pagamenti 23" sheetId="38" state="hidden" r:id="rId22"/>
    <sheet name="File Pagamenti 24" sheetId="40" state="hidden" r:id="rId23"/>
    <sheet name="File Pagamenti 25" sheetId="41" state="hidden" r:id="rId24"/>
    <sheet name="File Pagamenti 26" sheetId="43" state="hidden" r:id="rId25"/>
    <sheet name="File Pagamenti 27" sheetId="44" state="hidden" r:id="rId26"/>
    <sheet name="File Pagamenti 28" sheetId="45" state="hidden" r:id="rId27"/>
    <sheet name="File Pagamenti 29" sheetId="46" state="hidden" r:id="rId28"/>
    <sheet name="File Pagamenti 30" sheetId="47" state="hidden" r:id="rId29"/>
    <sheet name="File Pagamenti 31" sheetId="48" state="hidden" r:id="rId30"/>
    <sheet name="File Pagamenti 32" sheetId="49" state="hidden" r:id="rId31"/>
    <sheet name="File Pagamenti 33" sheetId="50" state="hidden" r:id="rId32"/>
    <sheet name="File Pagamenti 34" sheetId="51" state="hidden" r:id="rId33"/>
    <sheet name="File Pagamenti 35" sheetId="52" state="hidden" r:id="rId34"/>
    <sheet name="File Pagamenti 36" sheetId="53" state="hidden" r:id="rId35"/>
    <sheet name="File Pagamenti 37" sheetId="54" state="hidden" r:id="rId36"/>
    <sheet name="File Pagamenti 38" sheetId="55" state="hidden" r:id="rId37"/>
    <sheet name="File Pagamenti 39" sheetId="56" state="hidden" r:id="rId38"/>
    <sheet name="File Pagamenti 40" sheetId="57" state="hidden" r:id="rId39"/>
    <sheet name="File Pagamenti 41" sheetId="59" state="hidden" r:id="rId40"/>
    <sheet name="File Pagamenti 42" sheetId="60" state="hidden" r:id="rId41"/>
    <sheet name="File Pagamenti 43" sheetId="61" state="hidden" r:id="rId42"/>
    <sheet name="File Pagamenti 44" sheetId="62" state="hidden" r:id="rId43"/>
    <sheet name="File Pagamenti 45" sheetId="64" state="hidden" r:id="rId44"/>
    <sheet name="File Pagamenti 46" sheetId="65" state="hidden" r:id="rId45"/>
    <sheet name="File Pagamenti 48" sheetId="66" state="hidden" r:id="rId46"/>
    <sheet name="File Pagamenti 49" sheetId="67" state="hidden" r:id="rId47"/>
    <sheet name="File Pagamenti 50" sheetId="68" state="hidden" r:id="rId48"/>
    <sheet name="File Pagamenti 52" sheetId="69" state="hidden" r:id="rId49"/>
    <sheet name="File Pagamenti 53" sheetId="70" state="hidden" r:id="rId50"/>
    <sheet name="File Pagamenti 54" sheetId="71" state="hidden" r:id="rId51"/>
    <sheet name="File Pagamenti 55" sheetId="72" state="hidden" r:id="rId52"/>
    <sheet name="File Pagamenti 56" sheetId="73" state="hidden" r:id="rId53"/>
    <sheet name="File Pagamenti 57" sheetId="74" state="hidden" r:id="rId54"/>
    <sheet name="File Pagamenti 58" sheetId="75" state="hidden" r:id="rId55"/>
    <sheet name="File Pagamenti 59" sheetId="76" state="hidden" r:id="rId56"/>
    <sheet name="Pagamenti 60" sheetId="77" state="hidden" r:id="rId57"/>
    <sheet name="Pagamenti 62" sheetId="78" state="hidden" r:id="rId58"/>
    <sheet name="Dettaglio pagamenti (14)" sheetId="22" state="hidden" r:id="rId59"/>
    <sheet name="Importi Verifiche Equitalia" sheetId="10" state="hidden" r:id="rId60"/>
    <sheet name="Dettaglio pagamenti" sheetId="4" state="hidden" r:id="rId61"/>
  </sheets>
  <definedNames>
    <definedName name="_xlnm._FilterDatabase" localSheetId="0" hidden="1">Contributi!$A$3:$F$1510</definedName>
    <definedName name="_xlnm._FilterDatabase" localSheetId="58" hidden="1">'Dettaglio pagamenti (14)'!$A$1:$F$1400</definedName>
    <definedName name="_xlnm._FilterDatabase" localSheetId="2" hidden="1">'File Pagamenti 1'!$A$3:$G$1207</definedName>
    <definedName name="_xlnm._FilterDatabase" localSheetId="12" hidden="1">'File Pagamenti 13'!$A$1:$D$958</definedName>
    <definedName name="_xlnm._FilterDatabase" localSheetId="13" hidden="1">'File Pagamenti 14'!$A$1:$D$188</definedName>
    <definedName name="_xlnm._FilterDatabase" localSheetId="59" hidden="1">'Importi Verifiche Equitalia'!$A$3:$H$161</definedName>
    <definedName name="_xlnm._FilterDatabase" localSheetId="56" hidden="1">'Pagamenti 60'!$A$1:$E$5</definedName>
    <definedName name="_xlnm._FilterDatabase" localSheetId="57" hidden="1">'Pagamenti 62'!$A$1:$E$3</definedName>
    <definedName name="DatiEsterni_1" localSheetId="60" hidden="1">'Dettaglio pagamenti'!$A$1:$D$1284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78" l="1"/>
  <c r="D3" i="78"/>
  <c r="D9" i="77"/>
  <c r="D5" i="77"/>
  <c r="D4" i="76"/>
  <c r="D4" i="75"/>
  <c r="D4" i="74"/>
  <c r="D4" i="73"/>
  <c r="D4" i="72"/>
  <c r="D5" i="71"/>
  <c r="D4" i="70"/>
  <c r="D5" i="68"/>
  <c r="D9" i="69"/>
  <c r="D3" i="69"/>
  <c r="D9" i="68"/>
  <c r="D10" i="68" s="1"/>
  <c r="D7" i="67"/>
  <c r="D4" i="66"/>
  <c r="D4" i="65"/>
  <c r="D9" i="65"/>
  <c r="D5" i="62"/>
  <c r="D3" i="64"/>
  <c r="D6" i="60"/>
  <c r="D3" i="61"/>
  <c r="D4" i="59"/>
  <c r="D3" i="57"/>
  <c r="D4" i="56"/>
  <c r="D3" i="55"/>
  <c r="D5" i="54"/>
  <c r="D3" i="53"/>
  <c r="D3" i="52"/>
  <c r="D690" i="51"/>
  <c r="D574" i="50"/>
  <c r="D5" i="49"/>
  <c r="D3" i="48"/>
  <c r="D5" i="46"/>
  <c r="D3" i="47"/>
  <c r="C1508" i="3"/>
  <c r="D1508" i="3"/>
  <c r="D6" i="45"/>
  <c r="D8" i="44"/>
  <c r="D10" i="65" l="1"/>
  <c r="F1508" i="3"/>
  <c r="D4" i="43"/>
  <c r="D6" i="41"/>
  <c r="D10" i="40"/>
  <c r="D3" i="38"/>
  <c r="D2" i="37"/>
  <c r="D10" i="37" s="1"/>
  <c r="D8" i="36"/>
  <c r="D13" i="35"/>
  <c r="D21" i="33"/>
  <c r="D3" i="34"/>
  <c r="D72" i="31" l="1"/>
  <c r="D4" i="32"/>
  <c r="D1014" i="23" l="1"/>
  <c r="D188" i="26"/>
  <c r="D170" i="26"/>
  <c r="D58" i="26"/>
  <c r="D56" i="26"/>
  <c r="D11" i="30"/>
  <c r="D35" i="23" l="1"/>
  <c r="D91" i="23"/>
  <c r="D106" i="23"/>
  <c r="D138" i="23"/>
  <c r="D200" i="23"/>
  <c r="D249" i="23"/>
  <c r="D259" i="23"/>
  <c r="D294" i="23"/>
  <c r="D299" i="23"/>
  <c r="D306" i="23"/>
  <c r="D469" i="23"/>
  <c r="D518" i="23"/>
  <c r="D779" i="23"/>
  <c r="D800" i="23"/>
  <c r="D953" i="23"/>
  <c r="E711" i="3" l="1"/>
  <c r="E572" i="3"/>
  <c r="E1427" i="3"/>
  <c r="E87" i="3"/>
  <c r="E423" i="3"/>
  <c r="E350" i="3"/>
  <c r="E160" i="3" l="1"/>
  <c r="E107" i="3"/>
  <c r="E1149" i="3"/>
  <c r="E41" i="3"/>
  <c r="E779" i="3"/>
  <c r="E314" i="3"/>
  <c r="E123" i="3"/>
  <c r="E360" i="3"/>
  <c r="E253" i="3"/>
  <c r="E226" i="3"/>
  <c r="E1178" i="3"/>
  <c r="E1361" i="3"/>
  <c r="E364" i="3"/>
  <c r="E373" i="3"/>
  <c r="E301" i="3"/>
  <c r="E567" i="3"/>
  <c r="E365" i="3"/>
  <c r="E563" i="3"/>
  <c r="E240" i="3"/>
  <c r="E183" i="3"/>
  <c r="E287" i="3"/>
  <c r="E1508" i="3" l="1"/>
  <c r="E281" i="22"/>
  <c r="E282" i="22"/>
  <c r="E283" i="22"/>
  <c r="E284" i="22"/>
  <c r="E285" i="22"/>
  <c r="E286" i="22"/>
  <c r="E287" i="22"/>
  <c r="E288" i="22"/>
  <c r="E289" i="22"/>
  <c r="E290" i="22"/>
  <c r="E291" i="22"/>
  <c r="E292" i="22"/>
  <c r="E293" i="22"/>
  <c r="E294" i="22"/>
  <c r="E295" i="22"/>
  <c r="E296" i="22"/>
  <c r="E297" i="22"/>
  <c r="E298" i="22"/>
  <c r="E299" i="22"/>
  <c r="E300" i="22"/>
  <c r="E301" i="22"/>
  <c r="E302" i="22"/>
  <c r="E303" i="22"/>
  <c r="E304" i="22"/>
  <c r="E305" i="22"/>
  <c r="E306" i="22"/>
  <c r="E307" i="22"/>
  <c r="E308" i="22"/>
  <c r="E309" i="22"/>
  <c r="E310" i="22"/>
  <c r="E311" i="22"/>
  <c r="E312" i="22"/>
  <c r="E313" i="22"/>
  <c r="E314" i="22"/>
  <c r="E315" i="22"/>
  <c r="E316" i="22"/>
  <c r="E317" i="22"/>
  <c r="E318" i="22"/>
  <c r="E319" i="22"/>
  <c r="E320" i="22"/>
  <c r="E321" i="22"/>
  <c r="E322" i="22"/>
  <c r="E323" i="22"/>
  <c r="E324" i="22"/>
  <c r="E325" i="22"/>
  <c r="E326" i="22"/>
  <c r="E327" i="22"/>
  <c r="E328" i="22"/>
  <c r="E329" i="22"/>
  <c r="E330" i="22"/>
  <c r="E331" i="22"/>
  <c r="E332" i="22"/>
  <c r="E333" i="22"/>
  <c r="E334" i="22"/>
  <c r="E335" i="22"/>
  <c r="E336" i="22"/>
  <c r="E337" i="22"/>
  <c r="E338" i="22"/>
  <c r="E339" i="22"/>
  <c r="E340" i="22"/>
  <c r="E341" i="22"/>
  <c r="E342" i="22"/>
  <c r="E343" i="22"/>
  <c r="E344" i="22"/>
  <c r="E345" i="22"/>
  <c r="E346" i="22"/>
  <c r="E347" i="22"/>
  <c r="E348" i="22"/>
  <c r="E349" i="22"/>
  <c r="E350" i="22"/>
  <c r="E351" i="22"/>
  <c r="E352" i="22"/>
  <c r="E353" i="22"/>
  <c r="E354" i="22"/>
  <c r="E355" i="22"/>
  <c r="E356" i="22"/>
  <c r="E357" i="22"/>
  <c r="E358" i="22"/>
  <c r="E359" i="22"/>
  <c r="E360" i="22"/>
  <c r="E361" i="22"/>
  <c r="E362" i="22"/>
  <c r="E363" i="22"/>
  <c r="E364" i="22"/>
  <c r="E365" i="22"/>
  <c r="E366" i="22"/>
  <c r="E367" i="22"/>
  <c r="E368" i="22"/>
  <c r="E369" i="22"/>
  <c r="E370" i="22"/>
  <c r="E371" i="22"/>
  <c r="E372" i="22"/>
  <c r="E373" i="22"/>
  <c r="E374" i="22"/>
  <c r="E375" i="22"/>
  <c r="E376" i="22"/>
  <c r="E377" i="22"/>
  <c r="E378" i="22"/>
  <c r="E379" i="22"/>
  <c r="E380" i="22"/>
  <c r="E381" i="22"/>
  <c r="E382" i="22"/>
  <c r="E383" i="22"/>
  <c r="E384" i="22"/>
  <c r="E385" i="22"/>
  <c r="E386" i="22"/>
  <c r="E387" i="22"/>
  <c r="E388" i="22"/>
  <c r="E389" i="22"/>
  <c r="E390" i="22"/>
  <c r="E391" i="22"/>
  <c r="E392" i="22"/>
  <c r="E393" i="22"/>
  <c r="E394" i="22"/>
  <c r="E395" i="22"/>
  <c r="E396" i="22"/>
  <c r="E397" i="22"/>
  <c r="E398" i="22"/>
  <c r="E399" i="22"/>
  <c r="E400" i="22"/>
  <c r="E401" i="22"/>
  <c r="E402" i="22"/>
  <c r="E403" i="22"/>
  <c r="E404" i="22"/>
  <c r="E405" i="22"/>
  <c r="E406" i="22"/>
  <c r="E407" i="22"/>
  <c r="E408" i="22"/>
  <c r="E409" i="22"/>
  <c r="E410" i="22"/>
  <c r="E411" i="22"/>
  <c r="E412" i="22"/>
  <c r="E413" i="22"/>
  <c r="E414" i="22"/>
  <c r="E415" i="22"/>
  <c r="E416" i="22"/>
  <c r="E417" i="22"/>
  <c r="E418" i="22"/>
  <c r="E419" i="22"/>
  <c r="E420" i="22"/>
  <c r="E421" i="22"/>
  <c r="E422" i="22"/>
  <c r="E423" i="22"/>
  <c r="E424" i="22"/>
  <c r="E425" i="22"/>
  <c r="E426" i="22"/>
  <c r="E427" i="22"/>
  <c r="E428" i="22"/>
  <c r="E429" i="22"/>
  <c r="E430" i="22"/>
  <c r="E431" i="22"/>
  <c r="E432" i="22"/>
  <c r="E433" i="22"/>
  <c r="E434" i="22"/>
  <c r="E435" i="22"/>
  <c r="E436" i="22"/>
  <c r="E437" i="22"/>
  <c r="E438" i="22"/>
  <c r="E439" i="22"/>
  <c r="E440" i="22"/>
  <c r="E441" i="22"/>
  <c r="E442" i="22"/>
  <c r="E443" i="22"/>
  <c r="E444" i="22"/>
  <c r="E445" i="22"/>
  <c r="E446" i="22"/>
  <c r="E447" i="22"/>
  <c r="E448" i="22"/>
  <c r="E449" i="22"/>
  <c r="E450" i="22"/>
  <c r="E451" i="22"/>
  <c r="E452" i="22"/>
  <c r="E453" i="22"/>
  <c r="E454" i="22"/>
  <c r="E455" i="22"/>
  <c r="E456" i="22"/>
  <c r="E457" i="22"/>
  <c r="E458" i="22"/>
  <c r="E459" i="22"/>
  <c r="E460" i="22"/>
  <c r="E461" i="22"/>
  <c r="E462" i="22"/>
  <c r="E463" i="22"/>
  <c r="E464" i="22"/>
  <c r="E465" i="22"/>
  <c r="E466" i="22"/>
  <c r="E467" i="22"/>
  <c r="E468" i="22"/>
  <c r="E469" i="22"/>
  <c r="E470" i="22"/>
  <c r="E471" i="22"/>
  <c r="E472" i="22"/>
  <c r="E473" i="22"/>
  <c r="E474" i="22"/>
  <c r="E475" i="22"/>
  <c r="E476" i="22"/>
  <c r="E477" i="22"/>
  <c r="E478" i="22"/>
  <c r="E479" i="22"/>
  <c r="E480" i="22"/>
  <c r="E481" i="22"/>
  <c r="E482" i="22"/>
  <c r="E483" i="22"/>
  <c r="E484" i="22"/>
  <c r="E485" i="22"/>
  <c r="E486" i="22"/>
  <c r="E487" i="22"/>
  <c r="E488" i="22"/>
  <c r="E489" i="22"/>
  <c r="E490" i="22"/>
  <c r="E491" i="22"/>
  <c r="E492" i="22"/>
  <c r="E493" i="22"/>
  <c r="E494" i="22"/>
  <c r="E495" i="22"/>
  <c r="E496" i="22"/>
  <c r="E497" i="22"/>
  <c r="E498" i="22"/>
  <c r="E499" i="22"/>
  <c r="E500" i="22"/>
  <c r="E501" i="22"/>
  <c r="E502" i="22"/>
  <c r="E503" i="22"/>
  <c r="E504" i="22"/>
  <c r="E505" i="22"/>
  <c r="E506" i="22"/>
  <c r="E507" i="22"/>
  <c r="E508" i="22"/>
  <c r="E509" i="22"/>
  <c r="E510" i="22"/>
  <c r="E511" i="22"/>
  <c r="E512" i="22"/>
  <c r="E513" i="22"/>
  <c r="E514" i="22"/>
  <c r="E515" i="22"/>
  <c r="E516" i="22"/>
  <c r="E517" i="22"/>
  <c r="E518" i="22"/>
  <c r="E519" i="22"/>
  <c r="E520" i="22"/>
  <c r="E521" i="22"/>
  <c r="E522" i="22"/>
  <c r="E523" i="22"/>
  <c r="E524" i="22"/>
  <c r="E525" i="22"/>
  <c r="E526" i="22"/>
  <c r="E527" i="22"/>
  <c r="E528" i="22"/>
  <c r="E529" i="22"/>
  <c r="E530" i="22"/>
  <c r="E531" i="22"/>
  <c r="E532" i="22"/>
  <c r="E533" i="22"/>
  <c r="E534" i="22"/>
  <c r="E535" i="22"/>
  <c r="E536" i="22"/>
  <c r="E537" i="22"/>
  <c r="E538" i="22"/>
  <c r="E539" i="22"/>
  <c r="E540" i="22"/>
  <c r="E541" i="22"/>
  <c r="E542" i="22"/>
  <c r="E543" i="22"/>
  <c r="E544" i="22"/>
  <c r="E545" i="22"/>
  <c r="E546" i="22"/>
  <c r="E547" i="22"/>
  <c r="E548" i="22"/>
  <c r="E549" i="22"/>
  <c r="E550" i="22"/>
  <c r="E551" i="22"/>
  <c r="E552" i="22"/>
  <c r="E553" i="22"/>
  <c r="E554" i="22"/>
  <c r="E555" i="22"/>
  <c r="E556" i="22"/>
  <c r="E557" i="22"/>
  <c r="E558" i="22"/>
  <c r="E559" i="22"/>
  <c r="E560" i="22"/>
  <c r="E561" i="22"/>
  <c r="E562" i="22"/>
  <c r="E563" i="22"/>
  <c r="E564" i="22"/>
  <c r="E565" i="22"/>
  <c r="E566" i="22"/>
  <c r="E567" i="22"/>
  <c r="E568" i="22"/>
  <c r="E569" i="22"/>
  <c r="E570" i="22"/>
  <c r="E571" i="22"/>
  <c r="E572" i="22"/>
  <c r="E573" i="22"/>
  <c r="E574" i="22"/>
  <c r="E575" i="22"/>
  <c r="E576" i="22"/>
  <c r="E577" i="22"/>
  <c r="E578" i="22"/>
  <c r="E579" i="22"/>
  <c r="E580" i="22"/>
  <c r="E581" i="22"/>
  <c r="E582" i="22"/>
  <c r="E583" i="22"/>
  <c r="E584" i="22"/>
  <c r="E585" i="22"/>
  <c r="E586" i="22"/>
  <c r="E587" i="22"/>
  <c r="E588" i="22"/>
  <c r="E589" i="22"/>
  <c r="E590" i="22"/>
  <c r="E591" i="22"/>
  <c r="E592" i="22"/>
  <c r="E593" i="22"/>
  <c r="E594" i="22"/>
  <c r="E595" i="22"/>
  <c r="E596" i="22"/>
  <c r="E597" i="22"/>
  <c r="E598" i="22"/>
  <c r="E599" i="22"/>
  <c r="E600" i="22"/>
  <c r="E601" i="22"/>
  <c r="E602" i="22"/>
  <c r="E603" i="22"/>
  <c r="E604" i="22"/>
  <c r="E605" i="22"/>
  <c r="E606" i="22"/>
  <c r="E607" i="22"/>
  <c r="E608" i="22"/>
  <c r="E609" i="22"/>
  <c r="E610" i="22"/>
  <c r="E611" i="22"/>
  <c r="E612" i="22"/>
  <c r="E613" i="22"/>
  <c r="E614" i="22"/>
  <c r="E615" i="22"/>
  <c r="E616" i="22"/>
  <c r="E617" i="22"/>
  <c r="E618" i="22"/>
  <c r="E619" i="22"/>
  <c r="E620" i="22"/>
  <c r="E621" i="22"/>
  <c r="E622" i="22"/>
  <c r="E623" i="22"/>
  <c r="E624" i="22"/>
  <c r="E625" i="22"/>
  <c r="E626" i="22"/>
  <c r="E627" i="22"/>
  <c r="E628" i="22"/>
  <c r="E629" i="22"/>
  <c r="E630" i="22"/>
  <c r="E631" i="22"/>
  <c r="E632" i="22"/>
  <c r="E633" i="22"/>
  <c r="E634" i="22"/>
  <c r="E635" i="22"/>
  <c r="E636" i="22"/>
  <c r="E637" i="22"/>
  <c r="E638" i="22"/>
  <c r="E639" i="22"/>
  <c r="E640" i="22"/>
  <c r="E641" i="22"/>
  <c r="E642" i="22"/>
  <c r="E643" i="22"/>
  <c r="E644" i="22"/>
  <c r="E645" i="22"/>
  <c r="E646" i="22"/>
  <c r="E647" i="22"/>
  <c r="E648" i="22"/>
  <c r="E649" i="22"/>
  <c r="E650" i="22"/>
  <c r="E651" i="22"/>
  <c r="E652" i="22"/>
  <c r="E653" i="22"/>
  <c r="E654" i="22"/>
  <c r="E655" i="22"/>
  <c r="E656" i="22"/>
  <c r="E657" i="22"/>
  <c r="E658" i="22"/>
  <c r="E659" i="22"/>
  <c r="E660" i="22"/>
  <c r="E661" i="22"/>
  <c r="E662" i="22"/>
  <c r="E663" i="22"/>
  <c r="E664" i="22"/>
  <c r="E665" i="22"/>
  <c r="E666" i="22"/>
  <c r="E667" i="22"/>
  <c r="E668" i="22"/>
  <c r="E669" i="22"/>
  <c r="E670" i="22"/>
  <c r="E671" i="22"/>
  <c r="E672" i="22"/>
  <c r="E673" i="22"/>
  <c r="E674" i="22"/>
  <c r="E675" i="22"/>
  <c r="E676" i="22"/>
  <c r="E677" i="22"/>
  <c r="E678" i="22"/>
  <c r="E679" i="22"/>
  <c r="E680" i="22"/>
  <c r="E681" i="22"/>
  <c r="E682" i="22"/>
  <c r="E683" i="22"/>
  <c r="E684" i="22"/>
  <c r="E685" i="22"/>
  <c r="E686" i="22"/>
  <c r="E687" i="22"/>
  <c r="E688" i="22"/>
  <c r="E689" i="22"/>
  <c r="E690" i="22"/>
  <c r="E691" i="22"/>
  <c r="E692" i="22"/>
  <c r="E693" i="22"/>
  <c r="E694" i="22"/>
  <c r="E695" i="22"/>
  <c r="E696" i="22"/>
  <c r="E697" i="22"/>
  <c r="E698" i="22"/>
  <c r="E699" i="22"/>
  <c r="E700" i="22"/>
  <c r="E701" i="22"/>
  <c r="E702" i="22"/>
  <c r="E703" i="22"/>
  <c r="E704" i="22"/>
  <c r="E705" i="22"/>
  <c r="E706" i="22"/>
  <c r="E707" i="22"/>
  <c r="E708" i="22"/>
  <c r="E709" i="22"/>
  <c r="E710" i="22"/>
  <c r="E711" i="22"/>
  <c r="E712" i="22"/>
  <c r="E713" i="22"/>
  <c r="E714" i="22"/>
  <c r="E715" i="22"/>
  <c r="E716" i="22"/>
  <c r="E717" i="22"/>
  <c r="E718" i="22"/>
  <c r="E719" i="22"/>
  <c r="E720" i="22"/>
  <c r="E721" i="22"/>
  <c r="E722" i="22"/>
  <c r="E723" i="22"/>
  <c r="E724" i="22"/>
  <c r="E725" i="22"/>
  <c r="E726" i="22"/>
  <c r="E727" i="22"/>
  <c r="E728" i="22"/>
  <c r="E729" i="22"/>
  <c r="E730" i="22"/>
  <c r="E731" i="22"/>
  <c r="E732" i="22"/>
  <c r="E733" i="22"/>
  <c r="E734" i="22"/>
  <c r="E735" i="22"/>
  <c r="E736" i="22"/>
  <c r="E737" i="22"/>
  <c r="E738" i="22"/>
  <c r="E739" i="22"/>
  <c r="E740" i="22"/>
  <c r="E741" i="22"/>
  <c r="E742" i="22"/>
  <c r="E743" i="22"/>
  <c r="E744" i="22"/>
  <c r="E745" i="22"/>
  <c r="E746" i="22"/>
  <c r="E747" i="22"/>
  <c r="E748" i="22"/>
  <c r="E749" i="22"/>
  <c r="E750" i="22"/>
  <c r="E751" i="22"/>
  <c r="E752" i="22"/>
  <c r="E753" i="22"/>
  <c r="E754" i="22"/>
  <c r="E755" i="22"/>
  <c r="E756" i="22"/>
  <c r="E757" i="22"/>
  <c r="E758" i="22"/>
  <c r="E759" i="22"/>
  <c r="E760" i="22"/>
  <c r="E761" i="22"/>
  <c r="E762" i="22"/>
  <c r="E763" i="22"/>
  <c r="E764" i="22"/>
  <c r="E765" i="22"/>
  <c r="E766" i="22"/>
  <c r="E767" i="22"/>
  <c r="E768" i="22"/>
  <c r="E769" i="22"/>
  <c r="E770" i="22"/>
  <c r="E771" i="22"/>
  <c r="E772" i="22"/>
  <c r="E773" i="22"/>
  <c r="E774" i="22"/>
  <c r="E775" i="22"/>
  <c r="E776" i="22"/>
  <c r="E777" i="22"/>
  <c r="E778" i="22"/>
  <c r="E779" i="22"/>
  <c r="E780" i="22"/>
  <c r="E781" i="22"/>
  <c r="E782" i="22"/>
  <c r="E783" i="22"/>
  <c r="E784" i="22"/>
  <c r="E785" i="22"/>
  <c r="E786" i="22"/>
  <c r="E787" i="22"/>
  <c r="E788" i="22"/>
  <c r="E789" i="22"/>
  <c r="E790" i="22"/>
  <c r="E791" i="22"/>
  <c r="E792" i="22"/>
  <c r="E793" i="22"/>
  <c r="E794" i="22"/>
  <c r="E795" i="22"/>
  <c r="E796" i="22"/>
  <c r="E797" i="22"/>
  <c r="E798" i="22"/>
  <c r="E799" i="22"/>
  <c r="E800" i="22"/>
  <c r="E801" i="22"/>
  <c r="E802" i="22"/>
  <c r="E803" i="22"/>
  <c r="E804" i="22"/>
  <c r="E805" i="22"/>
  <c r="E806" i="22"/>
  <c r="E807" i="22"/>
  <c r="E808" i="22"/>
  <c r="E809" i="22"/>
  <c r="E810" i="22"/>
  <c r="E811" i="22"/>
  <c r="E812" i="22"/>
  <c r="E813" i="22"/>
  <c r="E814" i="22"/>
  <c r="E815" i="22"/>
  <c r="E816" i="22"/>
  <c r="E817" i="22"/>
  <c r="E818" i="22"/>
  <c r="E819" i="22"/>
  <c r="E820" i="22"/>
  <c r="E821" i="22"/>
  <c r="E822" i="22"/>
  <c r="E823" i="22"/>
  <c r="E824" i="22"/>
  <c r="E825" i="22"/>
  <c r="E826" i="22"/>
  <c r="E827" i="22"/>
  <c r="E828" i="22"/>
  <c r="E829" i="22"/>
  <c r="E830" i="22"/>
  <c r="E831" i="22"/>
  <c r="E832" i="22"/>
  <c r="E833" i="22"/>
  <c r="E834" i="22"/>
  <c r="E835" i="22"/>
  <c r="E836" i="22"/>
  <c r="E837" i="22"/>
  <c r="E838" i="22"/>
  <c r="E839" i="22"/>
  <c r="E840" i="22"/>
  <c r="E841" i="22"/>
  <c r="E842" i="22"/>
  <c r="E843" i="22"/>
  <c r="E844" i="22"/>
  <c r="E845" i="22"/>
  <c r="E846" i="22"/>
  <c r="E847" i="22"/>
  <c r="E848" i="22"/>
  <c r="E849" i="22"/>
  <c r="E850" i="22"/>
  <c r="E851" i="22"/>
  <c r="E852" i="22"/>
  <c r="E853" i="22"/>
  <c r="E854" i="22"/>
  <c r="E855" i="22"/>
  <c r="E856" i="22"/>
  <c r="E857" i="22"/>
  <c r="E858" i="22"/>
  <c r="E859" i="22"/>
  <c r="E860" i="22"/>
  <c r="E861" i="22"/>
  <c r="E862" i="22"/>
  <c r="E863" i="22"/>
  <c r="E864" i="22"/>
  <c r="E865" i="22"/>
  <c r="E866" i="22"/>
  <c r="E867" i="22"/>
  <c r="E868" i="22"/>
  <c r="E869" i="22"/>
  <c r="E870" i="22"/>
  <c r="E871" i="22"/>
  <c r="E872" i="22"/>
  <c r="E873" i="22"/>
  <c r="E874" i="22"/>
  <c r="E875" i="22"/>
  <c r="E876" i="22"/>
  <c r="E877" i="22"/>
  <c r="E878" i="22"/>
  <c r="E879" i="22"/>
  <c r="E880" i="22"/>
  <c r="E881" i="22"/>
  <c r="E882" i="22"/>
  <c r="E883" i="22"/>
  <c r="E884" i="22"/>
  <c r="E885" i="22"/>
  <c r="E886" i="22"/>
  <c r="E887" i="22"/>
  <c r="E888" i="22"/>
  <c r="E889" i="22"/>
  <c r="E890" i="22"/>
  <c r="E891" i="22"/>
  <c r="E892" i="22"/>
  <c r="E893" i="22"/>
  <c r="E894" i="22"/>
  <c r="E895" i="22"/>
  <c r="E896" i="22"/>
  <c r="E897" i="22"/>
  <c r="E898" i="22"/>
  <c r="E899" i="22"/>
  <c r="E900" i="22"/>
  <c r="E901" i="22"/>
  <c r="E902" i="22"/>
  <c r="E903" i="22"/>
  <c r="E904" i="22"/>
  <c r="E905" i="22"/>
  <c r="E906" i="22"/>
  <c r="E907" i="22"/>
  <c r="E908" i="22"/>
  <c r="E909" i="22"/>
  <c r="E910" i="22"/>
  <c r="E911" i="22"/>
  <c r="E912" i="22"/>
  <c r="E913" i="22"/>
  <c r="E914" i="22"/>
  <c r="E915" i="22"/>
  <c r="E916" i="22"/>
  <c r="E917" i="22"/>
  <c r="E918" i="22"/>
  <c r="E919" i="22"/>
  <c r="E920" i="22"/>
  <c r="E921" i="22"/>
  <c r="E922" i="22"/>
  <c r="E923" i="22"/>
  <c r="E924" i="22"/>
  <c r="E925" i="22"/>
  <c r="E926" i="22"/>
  <c r="E927" i="22"/>
  <c r="E928" i="22"/>
  <c r="E929" i="22"/>
  <c r="E930" i="22"/>
  <c r="E931" i="22"/>
  <c r="E932" i="22"/>
  <c r="E933" i="22"/>
  <c r="E934" i="22"/>
  <c r="E935" i="22"/>
  <c r="E936" i="22"/>
  <c r="E937" i="22"/>
  <c r="E938" i="22"/>
  <c r="E939" i="22"/>
  <c r="E940" i="22"/>
  <c r="E941" i="22"/>
  <c r="E942" i="22"/>
  <c r="E943" i="22"/>
  <c r="E944" i="22"/>
  <c r="E945" i="22"/>
  <c r="E946" i="22"/>
  <c r="E947" i="22"/>
  <c r="E948" i="22"/>
  <c r="E949" i="22"/>
  <c r="E950" i="22"/>
  <c r="E951" i="22"/>
  <c r="E952" i="22"/>
  <c r="E953" i="22"/>
  <c r="E954" i="22"/>
  <c r="E955" i="22"/>
  <c r="E956" i="22"/>
  <c r="E957" i="22"/>
  <c r="E958" i="22"/>
  <c r="E959" i="22"/>
  <c r="E960" i="22"/>
  <c r="E961" i="22"/>
  <c r="E962" i="22"/>
  <c r="E963" i="22"/>
  <c r="E964" i="22"/>
  <c r="E965" i="22"/>
  <c r="E966" i="22"/>
  <c r="E967" i="22"/>
  <c r="E968" i="22"/>
  <c r="E969" i="22"/>
  <c r="E970" i="22"/>
  <c r="E971" i="22"/>
  <c r="E972" i="22"/>
  <c r="E973" i="22"/>
  <c r="E974" i="22"/>
  <c r="E975" i="22"/>
  <c r="E976" i="22"/>
  <c r="E977" i="22"/>
  <c r="E978" i="22"/>
  <c r="E979" i="22"/>
  <c r="E980" i="22"/>
  <c r="E981" i="22"/>
  <c r="E982" i="22"/>
  <c r="E983" i="22"/>
  <c r="E984" i="22"/>
  <c r="E985" i="22"/>
  <c r="E986" i="22"/>
  <c r="E987" i="22"/>
  <c r="E988" i="22"/>
  <c r="E989" i="22"/>
  <c r="E990" i="22"/>
  <c r="E991" i="22"/>
  <c r="E992" i="22"/>
  <c r="E993" i="22"/>
  <c r="E994" i="22"/>
  <c r="E995" i="22"/>
  <c r="E996" i="22"/>
  <c r="E997" i="22"/>
  <c r="E998" i="22"/>
  <c r="E999" i="22"/>
  <c r="E1000" i="22"/>
  <c r="E1001" i="22"/>
  <c r="E1002" i="22"/>
  <c r="E1003" i="22"/>
  <c r="E1004" i="22"/>
  <c r="E1005" i="22"/>
  <c r="E1006" i="22"/>
  <c r="E1007" i="22"/>
  <c r="E1008" i="22"/>
  <c r="E1009" i="22"/>
  <c r="E1010" i="22"/>
  <c r="E1011" i="22"/>
  <c r="E1012" i="22"/>
  <c r="E1013" i="22"/>
  <c r="E1014" i="22"/>
  <c r="E1015" i="22"/>
  <c r="E1016" i="22"/>
  <c r="E1017" i="22"/>
  <c r="E1018" i="22"/>
  <c r="E1019" i="22"/>
  <c r="E1020" i="22"/>
  <c r="E1021" i="22"/>
  <c r="E1022" i="22"/>
  <c r="E1023" i="22"/>
  <c r="E1024" i="22"/>
  <c r="E1025" i="22"/>
  <c r="E1026" i="22"/>
  <c r="E1027" i="22"/>
  <c r="E1028" i="22"/>
  <c r="E1029" i="22"/>
  <c r="E1030" i="22"/>
  <c r="E1031" i="22"/>
  <c r="E1032" i="22"/>
  <c r="E1033" i="22"/>
  <c r="E1034" i="22"/>
  <c r="E1035" i="22"/>
  <c r="E1036" i="22"/>
  <c r="E1037" i="22"/>
  <c r="E1038" i="22"/>
  <c r="E1039" i="22"/>
  <c r="E1040" i="22"/>
  <c r="E1041" i="22"/>
  <c r="E1042" i="22"/>
  <c r="E1043" i="22"/>
  <c r="E1044" i="22"/>
  <c r="E1045" i="22"/>
  <c r="E1046" i="22"/>
  <c r="E1047" i="22"/>
  <c r="E1048" i="22"/>
  <c r="E1049" i="22"/>
  <c r="E1050" i="22"/>
  <c r="E1051" i="22"/>
  <c r="E1052" i="22"/>
  <c r="E1053" i="22"/>
  <c r="E1054" i="22"/>
  <c r="E1055" i="22"/>
  <c r="E1056" i="22"/>
  <c r="E1057" i="22"/>
  <c r="E1058" i="22"/>
  <c r="E1059" i="22"/>
  <c r="E1060" i="22"/>
  <c r="E1061" i="22"/>
  <c r="E1062" i="22"/>
  <c r="E1063" i="22"/>
  <c r="E1064" i="22"/>
  <c r="E1065" i="22"/>
  <c r="E1066" i="22"/>
  <c r="E1067" i="22"/>
  <c r="E1068" i="22"/>
  <c r="E1069" i="22"/>
  <c r="E1070" i="22"/>
  <c r="E1071" i="22"/>
  <c r="E1072" i="22"/>
  <c r="E1073" i="22"/>
  <c r="E1074" i="22"/>
  <c r="E1075" i="22"/>
  <c r="E1076" i="22"/>
  <c r="E1077" i="22"/>
  <c r="E1078" i="22"/>
  <c r="E1079" i="22"/>
  <c r="E1080" i="22"/>
  <c r="E1081" i="22"/>
  <c r="E1082" i="22"/>
  <c r="E1083" i="22"/>
  <c r="E1084" i="22"/>
  <c r="E1085" i="22"/>
  <c r="E1086" i="22"/>
  <c r="E1087" i="22"/>
  <c r="E1088" i="22"/>
  <c r="E1089" i="22"/>
  <c r="E1090" i="22"/>
  <c r="E1091" i="22"/>
  <c r="E1092" i="22"/>
  <c r="E1093" i="22"/>
  <c r="E1094" i="22"/>
  <c r="E1095" i="22"/>
  <c r="E1096" i="22"/>
  <c r="E1097" i="22"/>
  <c r="E1098" i="22"/>
  <c r="E1099" i="22"/>
  <c r="E1100" i="22"/>
  <c r="E1101" i="22"/>
  <c r="E1102" i="22"/>
  <c r="E1103" i="22"/>
  <c r="E1104" i="22"/>
  <c r="E1105" i="22"/>
  <c r="E1106" i="22"/>
  <c r="E1107" i="22"/>
  <c r="E1108" i="22"/>
  <c r="E1109" i="22"/>
  <c r="E1110" i="22"/>
  <c r="E1111" i="22"/>
  <c r="E1112" i="22"/>
  <c r="E1113" i="22"/>
  <c r="E1114" i="22"/>
  <c r="E1115" i="22"/>
  <c r="E1116" i="22"/>
  <c r="E1117" i="22"/>
  <c r="E1118" i="22"/>
  <c r="E1119" i="22"/>
  <c r="E1120" i="22"/>
  <c r="E1121" i="22"/>
  <c r="E1122" i="22"/>
  <c r="E1123" i="22"/>
  <c r="E1124" i="22"/>
  <c r="E1125" i="22"/>
  <c r="E1126" i="22"/>
  <c r="E1127" i="22"/>
  <c r="E1128" i="22"/>
  <c r="E1129" i="22"/>
  <c r="E1130" i="22"/>
  <c r="E1131" i="22"/>
  <c r="E1132" i="22"/>
  <c r="E1133" i="22"/>
  <c r="E1134" i="22"/>
  <c r="E1135" i="22"/>
  <c r="E1136" i="22"/>
  <c r="E1137" i="22"/>
  <c r="E1138" i="22"/>
  <c r="E1139" i="22"/>
  <c r="E1140" i="22"/>
  <c r="E1141" i="22"/>
  <c r="E1142" i="22"/>
  <c r="E1143" i="22"/>
  <c r="E1144" i="22"/>
  <c r="E1145" i="22"/>
  <c r="E1146" i="22"/>
  <c r="E1147" i="22"/>
  <c r="E1148" i="22"/>
  <c r="E1149" i="22"/>
  <c r="E1150" i="22"/>
  <c r="E1151" i="22"/>
  <c r="E1152" i="22"/>
  <c r="E1153" i="22"/>
  <c r="E1154" i="22"/>
  <c r="E1155" i="22"/>
  <c r="E1156" i="22"/>
  <c r="E1157" i="22"/>
  <c r="E1158" i="22"/>
  <c r="E1159" i="22"/>
  <c r="E1160" i="22"/>
  <c r="E1161" i="22"/>
  <c r="E1162" i="22"/>
  <c r="E1163" i="22"/>
  <c r="E1164" i="22"/>
  <c r="E1165" i="22"/>
  <c r="E1166" i="22"/>
  <c r="E1167" i="22"/>
  <c r="E1168" i="22"/>
  <c r="E1169" i="22"/>
  <c r="E1170" i="22"/>
  <c r="E1171" i="22"/>
  <c r="E1172" i="22"/>
  <c r="E1173" i="22"/>
  <c r="E1174" i="22"/>
  <c r="E1175" i="22"/>
  <c r="E1176" i="22"/>
  <c r="E1177" i="22"/>
  <c r="E1178" i="22"/>
  <c r="E1179" i="22"/>
  <c r="E1180" i="22"/>
  <c r="E1181" i="22"/>
  <c r="E1182" i="22"/>
  <c r="E1183" i="22"/>
  <c r="E1184" i="22"/>
  <c r="E1185" i="22"/>
  <c r="E1186" i="22"/>
  <c r="E1187" i="22"/>
  <c r="E1188" i="22"/>
  <c r="E1189" i="22"/>
  <c r="E1190" i="22"/>
  <c r="E1191" i="22"/>
  <c r="E1192" i="22"/>
  <c r="E1193" i="22"/>
  <c r="E1194" i="22"/>
  <c r="E1195" i="22"/>
  <c r="E1196" i="22"/>
  <c r="E1197" i="22"/>
  <c r="E1198" i="22"/>
  <c r="E1199" i="22"/>
  <c r="E1200" i="22"/>
  <c r="E1201" i="22"/>
  <c r="E1202" i="22"/>
  <c r="E1203" i="22"/>
  <c r="E1204" i="22"/>
  <c r="E1205" i="22"/>
  <c r="E1206" i="22"/>
  <c r="E1207" i="22"/>
  <c r="E1208" i="22"/>
  <c r="E1209" i="22"/>
  <c r="E1210" i="22"/>
  <c r="E1211" i="22"/>
  <c r="E1212" i="22"/>
  <c r="E1213" i="22"/>
  <c r="E1214" i="22"/>
  <c r="E1215" i="22"/>
  <c r="E1216" i="22"/>
  <c r="E1217" i="22"/>
  <c r="E1218" i="22"/>
  <c r="E1219" i="22"/>
  <c r="E1220" i="22"/>
  <c r="E1221" i="22"/>
  <c r="E1222" i="22"/>
  <c r="E1223" i="22"/>
  <c r="E1224" i="22"/>
  <c r="E1225" i="22"/>
  <c r="E1226" i="22"/>
  <c r="E1227" i="22"/>
  <c r="E1228" i="22"/>
  <c r="E1229" i="22"/>
  <c r="E1230" i="22"/>
  <c r="E1231" i="22"/>
  <c r="E1232" i="22"/>
  <c r="E1233" i="22"/>
  <c r="E1234" i="22"/>
  <c r="E1235" i="22"/>
  <c r="E1236" i="22"/>
  <c r="E1237" i="22"/>
  <c r="E1238" i="22"/>
  <c r="E1239" i="22"/>
  <c r="E1240" i="22"/>
  <c r="E1241" i="22"/>
  <c r="E1242" i="22"/>
  <c r="E1243" i="22"/>
  <c r="E1244" i="22"/>
  <c r="E1245" i="22"/>
  <c r="E1246" i="22"/>
  <c r="E1247" i="22"/>
  <c r="E1248" i="22"/>
  <c r="E1249" i="22"/>
  <c r="E1250" i="22"/>
  <c r="E1251" i="22"/>
  <c r="E1252" i="22"/>
  <c r="E1253" i="22"/>
  <c r="E1254" i="22"/>
  <c r="E1255" i="22"/>
  <c r="E1256" i="22"/>
  <c r="E1257" i="22"/>
  <c r="E1258" i="22"/>
  <c r="E1259" i="22"/>
  <c r="E1260" i="22"/>
  <c r="E1261" i="22"/>
  <c r="E1262" i="22"/>
  <c r="E1263" i="22"/>
  <c r="E1264" i="22"/>
  <c r="E1265" i="22"/>
  <c r="E1266" i="22"/>
  <c r="E1267" i="22"/>
  <c r="E1268" i="22"/>
  <c r="E1269" i="22"/>
  <c r="E1270" i="22"/>
  <c r="E1271" i="22"/>
  <c r="E1272" i="22"/>
  <c r="E1273" i="22"/>
  <c r="E1274" i="22"/>
  <c r="E1275" i="22"/>
  <c r="E1276" i="22"/>
  <c r="E1277" i="22"/>
  <c r="E1278" i="22"/>
  <c r="E1279" i="22"/>
  <c r="E1280" i="22"/>
  <c r="E1281" i="22"/>
  <c r="E1282" i="22"/>
  <c r="E1283" i="22"/>
  <c r="E1284" i="22"/>
  <c r="E1285" i="22"/>
  <c r="E1286" i="22"/>
  <c r="E1287" i="22"/>
  <c r="E1288" i="22"/>
  <c r="E1289" i="22"/>
  <c r="E1290" i="22"/>
  <c r="E1291" i="22"/>
  <c r="E1292" i="22"/>
  <c r="E1293" i="22"/>
  <c r="E1294" i="22"/>
  <c r="E1295" i="22"/>
  <c r="E1296" i="22"/>
  <c r="E1297" i="22"/>
  <c r="E1298" i="22"/>
  <c r="E1299" i="22"/>
  <c r="E1300" i="22"/>
  <c r="E1301" i="22"/>
  <c r="E1302" i="22"/>
  <c r="E1303" i="22"/>
  <c r="E1304" i="22"/>
  <c r="E1305" i="22"/>
  <c r="E1306" i="22"/>
  <c r="E1307" i="22"/>
  <c r="E1308" i="22"/>
  <c r="E1309" i="22"/>
  <c r="E1310" i="22"/>
  <c r="E1311" i="22"/>
  <c r="E1312" i="22"/>
  <c r="E1313" i="22"/>
  <c r="E1314" i="22"/>
  <c r="E1315" i="22"/>
  <c r="E1316" i="22"/>
  <c r="E1317" i="22"/>
  <c r="E1318" i="22"/>
  <c r="E1319" i="22"/>
  <c r="E1320" i="22"/>
  <c r="E1321" i="22"/>
  <c r="E1322" i="22"/>
  <c r="E1323" i="22"/>
  <c r="E1324" i="22"/>
  <c r="E1325" i="22"/>
  <c r="E1326" i="22"/>
  <c r="E1327" i="22"/>
  <c r="E1328" i="22"/>
  <c r="E1329" i="22"/>
  <c r="E1330" i="22"/>
  <c r="E1331" i="22"/>
  <c r="E1332" i="22"/>
  <c r="E1333" i="22"/>
  <c r="E1334" i="22"/>
  <c r="E1335" i="22"/>
  <c r="E1336" i="22"/>
  <c r="E1337" i="22"/>
  <c r="E1338" i="22"/>
  <c r="E1339" i="22"/>
  <c r="E1340" i="22"/>
  <c r="E1341" i="22"/>
  <c r="E1342" i="22"/>
  <c r="E1343" i="22"/>
  <c r="E1344" i="22"/>
  <c r="E1345" i="22"/>
  <c r="E1346" i="22"/>
  <c r="E1347" i="22"/>
  <c r="E1348" i="22"/>
  <c r="E1349" i="22"/>
  <c r="E1350" i="22"/>
  <c r="E1351" i="22"/>
  <c r="E1352" i="22"/>
  <c r="E1353" i="22"/>
  <c r="E1354" i="22"/>
  <c r="E1355" i="22"/>
  <c r="E1356" i="22"/>
  <c r="E1357" i="22"/>
  <c r="E1358" i="22"/>
  <c r="E1359" i="22"/>
  <c r="E1360" i="22"/>
  <c r="E1361" i="22"/>
  <c r="E1362" i="22"/>
  <c r="E1363" i="22"/>
  <c r="E1364" i="22"/>
  <c r="E1365" i="22"/>
  <c r="E1366" i="22"/>
  <c r="E1367" i="22"/>
  <c r="E1368" i="22"/>
  <c r="E1369" i="22"/>
  <c r="E1370" i="22"/>
  <c r="E1371" i="22"/>
  <c r="E1372" i="22"/>
  <c r="E1373" i="22"/>
  <c r="E1374" i="22"/>
  <c r="E1375" i="22"/>
  <c r="E1376" i="22"/>
  <c r="E1377" i="22"/>
  <c r="E1378" i="22"/>
  <c r="E1379" i="22"/>
  <c r="E1380" i="22"/>
  <c r="E1381" i="22"/>
  <c r="E1382" i="22"/>
  <c r="E1383" i="22"/>
  <c r="E1384" i="22"/>
  <c r="E1385" i="22"/>
  <c r="E1386" i="22"/>
  <c r="E1387" i="22"/>
  <c r="E1388" i="22"/>
  <c r="E1389" i="22"/>
  <c r="E1390" i="22"/>
  <c r="E1391" i="22"/>
  <c r="E1392" i="22"/>
  <c r="E1393" i="22"/>
  <c r="E1394" i="22"/>
  <c r="E1395" i="22"/>
  <c r="E1396" i="22"/>
  <c r="E1397" i="22"/>
  <c r="E1398" i="22"/>
  <c r="E1399" i="22"/>
  <c r="E280" i="22"/>
  <c r="E3" i="22"/>
  <c r="E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55" i="22"/>
  <c r="E56" i="22"/>
  <c r="E57" i="22"/>
  <c r="E58" i="22"/>
  <c r="E59" i="22"/>
  <c r="E60" i="22"/>
  <c r="E61" i="22"/>
  <c r="E62" i="22"/>
  <c r="E63" i="22"/>
  <c r="E64" i="22"/>
  <c r="E65" i="22"/>
  <c r="E66" i="22"/>
  <c r="E67" i="22"/>
  <c r="E68" i="22"/>
  <c r="E69" i="22"/>
  <c r="E70" i="22"/>
  <c r="E71" i="22"/>
  <c r="E72" i="22"/>
  <c r="E73" i="22"/>
  <c r="E74" i="22"/>
  <c r="E75" i="22"/>
  <c r="E76" i="22"/>
  <c r="E77" i="22"/>
  <c r="E78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2" i="22"/>
  <c r="E93" i="22"/>
  <c r="E94" i="22"/>
  <c r="E95" i="22"/>
  <c r="E96" i="22"/>
  <c r="E97" i="22"/>
  <c r="E98" i="22"/>
  <c r="E99" i="22"/>
  <c r="E100" i="22"/>
  <c r="E101" i="22"/>
  <c r="E102" i="22"/>
  <c r="E103" i="22"/>
  <c r="E104" i="22"/>
  <c r="E105" i="22"/>
  <c r="E106" i="22"/>
  <c r="E107" i="22"/>
  <c r="E108" i="22"/>
  <c r="E109" i="22"/>
  <c r="E110" i="22"/>
  <c r="E111" i="22"/>
  <c r="E112" i="22"/>
  <c r="E113" i="22"/>
  <c r="E114" i="22"/>
  <c r="E115" i="22"/>
  <c r="E116" i="22"/>
  <c r="E117" i="22"/>
  <c r="E118" i="22"/>
  <c r="E119" i="22"/>
  <c r="E120" i="22"/>
  <c r="E121" i="22"/>
  <c r="E122" i="22"/>
  <c r="E123" i="22"/>
  <c r="E124" i="22"/>
  <c r="E125" i="22"/>
  <c r="E126" i="22"/>
  <c r="E127" i="22"/>
  <c r="E128" i="22"/>
  <c r="E129" i="22"/>
  <c r="E130" i="22"/>
  <c r="E131" i="22"/>
  <c r="E132" i="22"/>
  <c r="E133" i="22"/>
  <c r="E134" i="22"/>
  <c r="E135" i="22"/>
  <c r="E136" i="22"/>
  <c r="E137" i="22"/>
  <c r="E138" i="22"/>
  <c r="E139" i="22"/>
  <c r="E140" i="22"/>
  <c r="E141" i="22"/>
  <c r="E142" i="22"/>
  <c r="E143" i="22"/>
  <c r="E144" i="22"/>
  <c r="E145" i="22"/>
  <c r="E146" i="22"/>
  <c r="E147" i="22"/>
  <c r="E148" i="22"/>
  <c r="E149" i="22"/>
  <c r="E150" i="22"/>
  <c r="E151" i="22"/>
  <c r="E152" i="22"/>
  <c r="E153" i="22"/>
  <c r="E154" i="22"/>
  <c r="E155" i="22"/>
  <c r="E156" i="22"/>
  <c r="E157" i="22"/>
  <c r="E158" i="22"/>
  <c r="E159" i="22"/>
  <c r="E160" i="22"/>
  <c r="E161" i="22"/>
  <c r="E162" i="22"/>
  <c r="E163" i="22"/>
  <c r="E164" i="22"/>
  <c r="E165" i="22"/>
  <c r="E166" i="22"/>
  <c r="E167" i="22"/>
  <c r="E168" i="22"/>
  <c r="E169" i="22"/>
  <c r="E170" i="22"/>
  <c r="E171" i="22"/>
  <c r="E172" i="22"/>
  <c r="E173" i="22"/>
  <c r="E174" i="22"/>
  <c r="E175" i="22"/>
  <c r="E176" i="22"/>
  <c r="E177" i="22"/>
  <c r="E178" i="22"/>
  <c r="E179" i="22"/>
  <c r="E180" i="22"/>
  <c r="E181" i="22"/>
  <c r="E182" i="22"/>
  <c r="E183" i="22"/>
  <c r="E184" i="22"/>
  <c r="E185" i="22"/>
  <c r="E186" i="22"/>
  <c r="E187" i="22"/>
  <c r="E188" i="22"/>
  <c r="E189" i="22"/>
  <c r="E190" i="22"/>
  <c r="E191" i="22"/>
  <c r="E192" i="22"/>
  <c r="E193" i="22"/>
  <c r="E194" i="22"/>
  <c r="E195" i="22"/>
  <c r="E196" i="22"/>
  <c r="E197" i="22"/>
  <c r="E198" i="22"/>
  <c r="E199" i="22"/>
  <c r="E200" i="22"/>
  <c r="E201" i="22"/>
  <c r="E202" i="22"/>
  <c r="E203" i="22"/>
  <c r="E204" i="22"/>
  <c r="E205" i="22"/>
  <c r="E206" i="22"/>
  <c r="E207" i="22"/>
  <c r="E208" i="22"/>
  <c r="E209" i="22"/>
  <c r="E210" i="22"/>
  <c r="E211" i="22"/>
  <c r="E212" i="22"/>
  <c r="E213" i="22"/>
  <c r="E214" i="22"/>
  <c r="E215" i="22"/>
  <c r="E216" i="22"/>
  <c r="E217" i="22"/>
  <c r="E218" i="22"/>
  <c r="E219" i="22"/>
  <c r="E220" i="22"/>
  <c r="E221" i="22"/>
  <c r="E222" i="22"/>
  <c r="E223" i="22"/>
  <c r="E224" i="22"/>
  <c r="E225" i="22"/>
  <c r="E226" i="22"/>
  <c r="E227" i="22"/>
  <c r="E228" i="22"/>
  <c r="E229" i="22"/>
  <c r="E230" i="22"/>
  <c r="E231" i="22"/>
  <c r="E232" i="22"/>
  <c r="E233" i="22"/>
  <c r="E234" i="22"/>
  <c r="E235" i="22"/>
  <c r="E236" i="22"/>
  <c r="E237" i="22"/>
  <c r="E238" i="22"/>
  <c r="E239" i="22"/>
  <c r="E240" i="22"/>
  <c r="E241" i="22"/>
  <c r="E242" i="22"/>
  <c r="E243" i="22"/>
  <c r="E244" i="22"/>
  <c r="E245" i="22"/>
  <c r="E246" i="22"/>
  <c r="E247" i="22"/>
  <c r="E248" i="22"/>
  <c r="E249" i="22"/>
  <c r="E250" i="22"/>
  <c r="E251" i="22"/>
  <c r="E252" i="22"/>
  <c r="E253" i="22"/>
  <c r="E254" i="22"/>
  <c r="E255" i="22"/>
  <c r="E256" i="22"/>
  <c r="E257" i="22"/>
  <c r="E258" i="22"/>
  <c r="E259" i="22"/>
  <c r="E260" i="22"/>
  <c r="E261" i="22"/>
  <c r="E262" i="22"/>
  <c r="E263" i="22"/>
  <c r="E264" i="22"/>
  <c r="E265" i="22"/>
  <c r="E266" i="22"/>
  <c r="E267" i="22"/>
  <c r="E268" i="22"/>
  <c r="E269" i="22"/>
  <c r="E270" i="22"/>
  <c r="E271" i="22"/>
  <c r="E272" i="22"/>
  <c r="E273" i="22"/>
  <c r="E274" i="22"/>
  <c r="E275" i="22"/>
  <c r="E276" i="22"/>
  <c r="E277" i="22"/>
  <c r="E278" i="22"/>
  <c r="E279" i="22"/>
  <c r="E2" i="22"/>
  <c r="D1400" i="22" l="1"/>
  <c r="D3" i="21" l="1"/>
  <c r="D6" i="20"/>
  <c r="D4" i="19" l="1"/>
  <c r="D7" i="18" l="1"/>
  <c r="D3" i="17" l="1"/>
  <c r="D6" i="16" l="1"/>
  <c r="E22" i="15"/>
  <c r="D22" i="15"/>
  <c r="D36" i="14" l="1"/>
  <c r="F1216" i="13" l="1"/>
  <c r="F1215" i="13"/>
  <c r="F1214" i="13"/>
  <c r="F1213" i="13"/>
  <c r="F1212" i="13"/>
  <c r="F1211" i="13"/>
  <c r="F1206" i="13"/>
  <c r="F1205" i="13"/>
  <c r="F1204" i="13"/>
  <c r="F1203" i="13"/>
  <c r="F1202" i="13"/>
  <c r="F1201" i="13"/>
  <c r="G1197" i="13"/>
  <c r="F1217" i="13" l="1"/>
  <c r="F1207" i="13"/>
  <c r="D1285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Pulicati Andrea</author>
    <author>tc={E0EE1E60-C25C-4DB2-9D31-7AD51EDCA11E}</author>
    <author>tc={D63FF5A2-FDD0-4EE8-94FD-D8AA05D99673}</author>
    <author>tc={FA136243-645D-499D-81BA-93DD46117E25}</author>
  </authors>
  <commentList>
    <comment ref="B924" authorId="0" shapeId="0" xr:uid="{F6EA6729-47C1-4630-A584-F1F133F73AAB}">
      <text>
        <r>
          <rPr>
            <sz val="9"/>
            <color indexed="81"/>
            <rFont val="Tahoma"/>
            <family val="2"/>
          </rPr>
          <t>EX ASD PSV ALATRI GUARCINO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62" authorId="1" shapeId="0" xr:uid="{E0EE1E60-C25C-4DB2-9D31-7AD51EDCA11E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A.S.D. VOLLEY BALL SABAUDIA  </t>
      </text>
    </comment>
    <comment ref="B1261" authorId="2" shapeId="0" xr:uid="{D63FF5A2-FDD0-4EE8-94FD-D8AA05D99673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ASSOCIAZIONE SPORTIVA DILETTANTISTICA ROMA VOLLEY BUFALOTTA APS  </t>
      </text>
    </comment>
    <comment ref="B1361" authorId="3" shapeId="0" xr:uid="{FA136243-645D-499D-81BA-93DD46117E25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ASD INVICTUS 2018 </t>
      </text>
    </comment>
    <comment ref="A1435" authorId="0" shapeId="0" xr:uid="{DF28BE43-83DA-4F98-B972-B349C3F72CA4}">
      <text>
        <r>
          <rPr>
            <sz val="9"/>
            <color indexed="81"/>
            <rFont val="Tahoma"/>
            <family val="2"/>
          </rPr>
          <t>Prima era
TENNIS CLUB SARDEGNA ASSOCIAZIONE SPORTIVA DILETTANTISTICA (CF: 01588820595)</t>
        </r>
      </text>
    </comment>
    <comment ref="B1494" authorId="0" shapeId="0" xr:uid="{12F38C13-90B8-443B-9220-FD14FAE9679C}">
      <text>
        <r>
          <rPr>
            <b/>
            <sz val="9"/>
            <color indexed="81"/>
            <rFont val="Tahoma"/>
            <family val="2"/>
          </rPr>
          <t>EX POLISPORTIVA GAETA 1931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tc={A4232FC1-AC49-48FC-88FF-96951030B177}</author>
    <author>tc={F097BD8A-EEC8-45C1-902C-6B1380E7A563}</author>
    <author>tc={C71FD724-1588-45A2-94BA-1921B759BA9D}</author>
  </authors>
  <commentList>
    <comment ref="C825" authorId="0" shapeId="0" xr:uid="{A4232FC1-AC49-48FC-88FF-96951030B177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A.S.D. VOLLEY BALL SABAUDIA  </t>
      </text>
    </comment>
    <comment ref="C1049" authorId="1" shapeId="0" xr:uid="{F097BD8A-EEC8-45C1-902C-6B1380E7A563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ASSOCIAZIONE SPORTIVA DILETTANTISTICA ROMA VOLLEY BUFALOTTA APS  </t>
      </text>
    </comment>
    <comment ref="C1113" authorId="2" shapeId="0" xr:uid="{C71FD724-1588-45A2-94BA-1921B759BA9D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ASD INVICTUS 2018 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tc={0824B009-FEB3-47DE-ACE0-5E8A63B1F688}</author>
    <author>tc={E12E508B-256D-4FAA-A860-F658393324D3}</author>
    <author>Pulicati Andrea</author>
  </authors>
  <commentList>
    <comment ref="C653" authorId="0" shapeId="0" xr:uid="{0824B009-FEB3-47DE-ACE0-5E8A63B1F688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A.S.D. VOLLEY BALL SABAUDIA  </t>
      </text>
    </comment>
    <comment ref="C854" authorId="1" shapeId="0" xr:uid="{E12E508B-256D-4FAA-A860-F658393324D3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ASSOCIAZIONE SPORTIVA DILETTANTISTICA ROMA VOLLEY BUFALOTTA APS  </t>
      </text>
    </comment>
    <comment ref="C998" authorId="2" shapeId="0" xr:uid="{92217518-2AF0-4434-99B1-DFD7B90E8234}">
      <text>
        <r>
          <rPr>
            <b/>
            <sz val="9"/>
            <color indexed="81"/>
            <rFont val="Tahoma"/>
            <family val="2"/>
          </rPr>
          <t>EX POLISPORTIVA GAETA 1931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tc={F0285884-4ED9-4F8E-A118-549DA688684C}</author>
  </authors>
  <commentList>
    <comment ref="C170" authorId="0" shapeId="0" xr:uid="{F0285884-4ED9-4F8E-A118-549DA688684C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ASD INVICTUS 2018 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Pulicati Andrea</author>
  </authors>
  <commentList>
    <comment ref="C45" authorId="0" shapeId="0" xr:uid="{0E52E985-EF53-4A59-97E4-085DCC62598B}">
      <text>
        <r>
          <rPr>
            <sz val="9"/>
            <color indexed="81"/>
            <rFont val="Tahoma"/>
            <family val="2"/>
          </rPr>
          <t>EX ASD PSV ALATRI GUARCINO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Pulicati Andrea</author>
  </authors>
  <commentList>
    <comment ref="B6" authorId="0" shapeId="0" xr:uid="{C3620217-EAF0-4EFC-AD75-4FCC1429946D}">
      <text>
        <r>
          <rPr>
            <sz val="9"/>
            <color indexed="81"/>
            <rFont val="Tahoma"/>
            <family val="2"/>
          </rPr>
          <t>Prima era
TENNIS CLUB SARDEGNA ASSOCIAZIONE SPORTIVA DILETTANTISTICA (CF: 01588820595)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Pulicati Andrea</author>
    <author>tc={DE377E46-1A9D-4E1B-914F-3737707DFEA8}</author>
    <author>tc={1FCAA858-22BC-49B4-B1BE-8A035C9CBF12}</author>
    <author>tc={D9CC8AF8-4DCA-4C84-9B0F-C9121A57F40C}</author>
  </authors>
  <commentList>
    <comment ref="C218" authorId="0" shapeId="0" xr:uid="{0DB9B9F4-64ED-4304-BF7A-AB697B34ADC4}">
      <text>
        <r>
          <rPr>
            <sz val="9"/>
            <color indexed="81"/>
            <rFont val="Tahoma"/>
            <family val="2"/>
          </rPr>
          <t>EX ASD PSV ALATRI GUARCINO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53" authorId="1" shapeId="0" xr:uid="{DE377E46-1A9D-4E1B-914F-3737707DFEA8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A.S.D. VOLLEY BALL SABAUDIA  </t>
      </text>
    </comment>
    <comment ref="C496" authorId="2" shapeId="0" xr:uid="{1FCAA858-22BC-49B4-B1BE-8A035C9CBF12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ASSOCIAZIONE SPORTIVA DILETTANTISTICA ROMA VOLLEY BUFALOTTA APS  </t>
      </text>
    </comment>
    <comment ref="C576" authorId="3" shapeId="0" xr:uid="{D9CC8AF8-4DCA-4C84-9B0F-C9121A57F40C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ASD INVICTUS 2018 </t>
      </text>
    </comment>
    <comment ref="B635" authorId="0" shapeId="0" xr:uid="{3ED61EDB-62B3-41BF-B2E8-50A88582E8EA}">
      <text>
        <r>
          <rPr>
            <sz val="9"/>
            <color indexed="81"/>
            <rFont val="Tahoma"/>
            <family val="2"/>
          </rPr>
          <t>Prima era
TENNIS CLUB SARDEGNA ASSOCIAZIONE SPORTIVA DILETTANTISTICA (CF: 01588820595)</t>
        </r>
      </text>
    </comment>
    <comment ref="C683" authorId="0" shapeId="0" xr:uid="{A8C11C4D-A484-4438-97C1-91C7B02EB1E2}">
      <text>
        <r>
          <rPr>
            <b/>
            <sz val="9"/>
            <color indexed="81"/>
            <rFont val="Tahoma"/>
            <family val="2"/>
          </rPr>
          <t>EX POLISPORTIVA GAETA 1931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F1C788-0385-4E63-AB78-11F19890163B}" keepAlive="1" name="Query - Dettaglio pagamenti (14)" description="Connessione alla query 'Dettaglio pagamenti (14)' nella cartella di lavoro." type="5" refreshedVersion="8" background="1" saveData="1">
    <dbPr connection="Provider=Microsoft.Mashup.OleDb.1;Data Source=$Workbook$;Location=&quot;Dettaglio pagamenti (14)&quot;;Extended Properties=&quot;&quot;" command="SELECT * FROM [Dettaglio pagamenti (14)]"/>
  </connection>
  <connection id="2" xr16:uid="{732A17D6-8C25-4769-9E46-5DB4746554AD}" keepAlive="1" name="Query - iscrizioni_2025-09-01 15_31_31" description="Connessione alla query 'iscrizioni_2025-09-01 15_31_31' nella cartella di lavoro." type="5" refreshedVersion="0" background="1">
    <dbPr connection="Provider=Microsoft.Mashup.OleDb.1;Data Source=$Workbook$;Location=&quot;iscrizioni_2025-09-01 15_31_31&quot;;Extended Properties=&quot;&quot;" command="SELECT * FROM [iscrizioni_2025-09-01 15_31_31]"/>
  </connection>
</connections>
</file>

<file path=xl/sharedStrings.xml><?xml version="1.0" encoding="utf-8"?>
<sst xmlns="http://schemas.openxmlformats.org/spreadsheetml/2006/main" count="15398" uniqueCount="4320">
  <si>
    <t>REAL CASSINO</t>
  </si>
  <si>
    <t>ASD RED TIGERS 1957</t>
  </si>
  <si>
    <t>AS DILETTANTISTICA CASSIA HUSKY</t>
  </si>
  <si>
    <t>SSDILETTANTISTICA PHYSICAL VILLAGE ROMA</t>
  </si>
  <si>
    <t>TOUKON KARATE-DO ASSOCIAZIONE SPORTIVA DILETTANTISTICA</t>
  </si>
  <si>
    <t>ASD BASKET TORRE MAURA</t>
  </si>
  <si>
    <t>ASSOCIAZIONE UNIONE SPORTIVA DILETTANTISTICA MONTOPOLI</t>
  </si>
  <si>
    <t>SSDILETTANTISTICA DANZANDO AR.L</t>
  </si>
  <si>
    <t>Associazione sportiva dilettantistica Universo Danza</t>
  </si>
  <si>
    <t>AS DILETTANTISTICA DANCING CENTER</t>
  </si>
  <si>
    <t>PALLAVOLO CIAMPINO USD</t>
  </si>
  <si>
    <t>PRO FIANO A.S.D.</t>
  </si>
  <si>
    <t>SPORTFLY SOC.SPORTIVA DILETT. ARL</t>
  </si>
  <si>
    <t>A.S.D. CASTELLI ROMANI CYCLING</t>
  </si>
  <si>
    <t>ULIVI VILLAGE CALCIO</t>
  </si>
  <si>
    <t>ACR FOOTBALL CLUB SSD ARL</t>
  </si>
  <si>
    <t>AEMME S.S.DILETTANTISTICA A R.L.</t>
  </si>
  <si>
    <t>ANZIO CALCIO 1924</t>
  </si>
  <si>
    <t>ATLETICO TORRENOVA 1986</t>
  </si>
  <si>
    <t>UNIVERSAL CLUB A.S.D.</t>
  </si>
  <si>
    <t>OPEN FREE SPORT APS ETS</t>
  </si>
  <si>
    <t>ASSOCIAZIONE SPORTIVA DILETTANTISTICA FIANO ROMANO</t>
  </si>
  <si>
    <t>A.S.K.S. - ASSOCIAZIONE SPORTIVA DILETTANTISTICA</t>
  </si>
  <si>
    <t>ACCADEMIA FROSINONE SCSRL</t>
  </si>
  <si>
    <t>A.S.D. FD ACCADEMIA CALCIO</t>
  </si>
  <si>
    <t>ACTIVE SPACE S.S.DILETTANTISTICA SRL</t>
  </si>
  <si>
    <t>A.S. Dilettantistica New Era Accademy</t>
  </si>
  <si>
    <t>PALMAROLA CLUB A R.L.</t>
  </si>
  <si>
    <t>A.S.DILETTANTISTICA YAMA TEAM</t>
  </si>
  <si>
    <t>Associazione Sportiva Dilettantistica MARVEN GYM</t>
  </si>
  <si>
    <t>S.S.DILETTANTISTICA SPORT CLUB LODI A.R.L.</t>
  </si>
  <si>
    <t>GRIFONE CALCIO</t>
  </si>
  <si>
    <t>FF10</t>
  </si>
  <si>
    <t>ACADEMY CASALOTTI</t>
  </si>
  <si>
    <t>ASSOCIAZIONE SPORTIVA DILETTANTISTICA  COLOSSEUM SPORTING CLUB</t>
  </si>
  <si>
    <t>ASSOCIAZIONE SPORTIVA DILETTANTISTICA POLISPORTIVA ORLANDO</t>
  </si>
  <si>
    <t>ASSOCIAZIONE SPORTIVA DILETTANTISTICA  ACCADEMIA DEL NUOTO-MARINO</t>
  </si>
  <si>
    <t>Spazio Teatro Faber aps</t>
  </si>
  <si>
    <t>ESQUILINO BASKETBALL A.S.D.</t>
  </si>
  <si>
    <t>ASSOCIAZIONE SPORTIVA DILETTANTISTICA CIRCOLO S. ANDREA</t>
  </si>
  <si>
    <t>Roma 70 SSD A.r.l.</t>
  </si>
  <si>
    <t>Valeas S.S.Dilettantistica ar.l.</t>
  </si>
  <si>
    <t>A.S.Dilettantistica Follis Roma</t>
  </si>
  <si>
    <t>ASSOCIAZIONE SPORTIVA DILETTANTISTICA TAEKWONDO HWARANG-SILLA</t>
  </si>
  <si>
    <t>VESTA SSD A R.L.</t>
  </si>
  <si>
    <t>ALMA NUOTO - S.S.D. A R.L.</t>
  </si>
  <si>
    <t>ASD UNITED SAN LORENZO-CASTELFORTE</t>
  </si>
  <si>
    <t>A.S.D. VILLALBA OCRES MOCA 1952</t>
  </si>
  <si>
    <t>POLISPORTIVA DE ROSSI ARL</t>
  </si>
  <si>
    <t>A.S.D. MONTELLO CALCIO</t>
  </si>
  <si>
    <t>A.S.D. BASKET SAN CESAREO</t>
  </si>
  <si>
    <t>ASSOCIAZIONE SPORTIVA DILETTANTISTICA VOLLEY FRIENDS ROMA</t>
  </si>
  <si>
    <t xml:space="preserve">ASDILETTANTISTICA MODART DANCE STUDIO </t>
  </si>
  <si>
    <t>FOOTBALL CLUB SABAUDIA</t>
  </si>
  <si>
    <t>CSIROMAEST S.S.D. A R.L</t>
  </si>
  <si>
    <t>ANIENE CALCIO</t>
  </si>
  <si>
    <t>S.S.DILETTANTISTICA FLYFIT ARL</t>
  </si>
  <si>
    <t>EMMECI SPORT SSD A R.L.</t>
  </si>
  <si>
    <t>TRASTEVERE FITNESS</t>
  </si>
  <si>
    <t>PALLACANESTRO VEROLI 2016</t>
  </si>
  <si>
    <t>A.S.DILETTANTISTICA JUDO CIVITA CASTELLANA</t>
  </si>
  <si>
    <t>A.S.DILETTANTISTICA ANTHEA</t>
  </si>
  <si>
    <t>ATLETICO 2000</t>
  </si>
  <si>
    <t>ASDILETTANTISTICA NEW DESTINATION GYM</t>
  </si>
  <si>
    <t>S.S LAZIO NUOTO S.S.DILETTANTISTICA A.R.L.</t>
  </si>
  <si>
    <t>ELIS A.R.L.</t>
  </si>
  <si>
    <t>A.S.DILETTANTISTICA BODY BUILDING CLUB</t>
  </si>
  <si>
    <t>A.S.DILETTANTISTICA BELIEVE FITNESS 2.0</t>
  </si>
  <si>
    <t>SS. PIETRO E PAOLO</t>
  </si>
  <si>
    <t>GM SPORTING 09 Società Sportiva Dilettantistica arl</t>
  </si>
  <si>
    <t>UNIVERSAL LATINOS A.S.D.</t>
  </si>
  <si>
    <t>Associazione sportiva dilettantistica X GYM</t>
  </si>
  <si>
    <t>BASKET ACADEMY SEZZE</t>
  </si>
  <si>
    <t>ASSOCIAZIONE SPORTIVA DILETTANTISTICA JUDO TUSCOLANO ROMA</t>
  </si>
  <si>
    <t>NEA OSTIA RUGBY F.C. ASD</t>
  </si>
  <si>
    <t>VOLLEY SCHOOL APRILIA ASD</t>
  </si>
  <si>
    <t>OLIMPIA CLUB ASD</t>
  </si>
  <si>
    <t>SS VITTORIA ROMA 1908</t>
  </si>
  <si>
    <t>A.DIL. BASKET PEGASO</t>
  </si>
  <si>
    <t>MEGA GYM S.S.DILETTANTISTICA A R.L.</t>
  </si>
  <si>
    <t>A.S.D. TENNIS ACADEMY COLLE DIANA</t>
  </si>
  <si>
    <t>FUTSAL ACADEMY</t>
  </si>
  <si>
    <t>Associazione Sportiva Dilettantistica Valù Fitness Club</t>
  </si>
  <si>
    <t>VIS FONDI</t>
  </si>
  <si>
    <t>NISSOLINO INTESATLETICA LATINA</t>
  </si>
  <si>
    <t>VELA SPORTING CLUB S.S.DILETTANTISTICA A.R.L</t>
  </si>
  <si>
    <t>SMILE ASSOCIAZIONE SPORTIVA DILETTANTISTICA</t>
  </si>
  <si>
    <t>PENITRO</t>
  </si>
  <si>
    <t>ZAGAROLO SPORTS ACADEMY S.S.D. A R.L.</t>
  </si>
  <si>
    <t>S.S.DILETTANTISTICA EUROPA A.R.L</t>
  </si>
  <si>
    <t>Associazione Sportiva Dilettantistica TAEKWONDO KAROL</t>
  </si>
  <si>
    <t>ASD PASSIONE BICI</t>
  </si>
  <si>
    <t>ASSOCIAZIONE SPORTIVA DILETTANTISTICA SS ROMULEA</t>
  </si>
  <si>
    <t>REAL APRILIA</t>
  </si>
  <si>
    <t>Associazione Sportiva Dilettantistica Ginnastica Valmontone</t>
  </si>
  <si>
    <t>A.S. DILETTANTISTICA TEAM MADE</t>
  </si>
  <si>
    <t>SSDILETTANTISTICA ISAD DANZA ROMA</t>
  </si>
  <si>
    <t>M.B. FOOTBALL SCINTILLA</t>
  </si>
  <si>
    <t>HELLAS BAINSIZZA</t>
  </si>
  <si>
    <t>ROMA UNO</t>
  </si>
  <si>
    <t>RIM SOCIETA SPORTIVA DILETTANTISTICA A RESPONSABILITA LIMITATA</t>
  </si>
  <si>
    <t>A.S.D. DINAMO MINIBASKET ACADEMY</t>
  </si>
  <si>
    <t>A.S.DILETTANTISTICA MIDORI JUDO</t>
  </si>
  <si>
    <t>U.S. SA.MA.GOR. A.S.D.</t>
  </si>
  <si>
    <t>Boxe Latina ASD</t>
  </si>
  <si>
    <t>ASSOCIAZIONE SPORTIVA DILETTANTISTICA ISCHIA DI CASTRO VOLLEY</t>
  </si>
  <si>
    <t>A.S.D. e CULTURALE PER IL BENESSERE PSICOFISICO FATE E SAMURAI</t>
  </si>
  <si>
    <t>FONDI CALCIO</t>
  </si>
  <si>
    <t>A.S.D. ANZIO BASKET CLUB</t>
  </si>
  <si>
    <t>SPORTING  CESANO AS DILETTANTISTICA</t>
  </si>
  <si>
    <t>A.S.DILETTANTISTICA KAIZEN KARATE - DO RIETI</t>
  </si>
  <si>
    <t>TRIGORIA</t>
  </si>
  <si>
    <t>A.S.DILETTANTISTICA DANCE GINNASTICA FIT</t>
  </si>
  <si>
    <t>CENTRO IPPICO DANTE</t>
  </si>
  <si>
    <t>A.S. Dilettantistica STELLA BLU PATTINAGGIO ARTISTICO</t>
  </si>
  <si>
    <t>POL. PIAN DUE TORRI</t>
  </si>
  <si>
    <t>A.S.D. PORTUENSE 2001</t>
  </si>
  <si>
    <t>PLAY SELVA CANDIDA SOCIETA SPORTIVA DILETTANTISTICA A R.L.</t>
  </si>
  <si>
    <t>INDOMITA POMEZIA A.S.D.</t>
  </si>
  <si>
    <t>ASSOCIAZIONE SPORTIVA DILETTANTISTICA OLIMPIA VOLLEY SORA</t>
  </si>
  <si>
    <t>ASSOCIAZIONE SPORTIVA DILETTANTISTICA UNITED VOLLEY POMEZIA</t>
  </si>
  <si>
    <t>A.S.D. F.C. GRIFONE SOCCER</t>
  </si>
  <si>
    <t>ASSOCIAZIONE SPORTIVA DILETTANTISTICA DEA VOLLEY 2012</t>
  </si>
  <si>
    <t>CORI MONTILEPINI</t>
  </si>
  <si>
    <t>Linea Club Società Sportiva Dilettantistica a responsabilità limitata</t>
  </si>
  <si>
    <t>A.S.DILETTANTISTICA LE ARTI NEW SCHOOL DOJO SHOTOKAN NEW SCHOOL</t>
  </si>
  <si>
    <t>S.S.DILETTANTISTICA JUVENIA A.R.L.</t>
  </si>
  <si>
    <t>Olos Gym 2000 Associazione Sportiva Dilettantistica</t>
  </si>
  <si>
    <t>MV FLEXNFIT A.S.DILETTANTISTICA</t>
  </si>
  <si>
    <t>G.S.D.BASKET TORVAIANICA</t>
  </si>
  <si>
    <t>A.S.D. MENTANA</t>
  </si>
  <si>
    <t>PALLACANESTRO DINAMO LADISPOLI - ASSOCIAZIONE SPORTIVA DILETTANTISTICA</t>
  </si>
  <si>
    <t>VIS SANTA MARIA DELLE MOLE</t>
  </si>
  <si>
    <t>CERVETERI CALCIO</t>
  </si>
  <si>
    <t>A.S. Dilettantistica Tennistavolo Mitici Colleferro</t>
  </si>
  <si>
    <t>a.s.d. polyssportiva19</t>
  </si>
  <si>
    <t>SOCIETÀ SPORTIVA  DILETTANTISTICA ROMA EUR TORRINO SPORT ARL</t>
  </si>
  <si>
    <t>ASSOCIAZIONE SPORTIVA DILETTANTISTICA OSTIA SURF</t>
  </si>
  <si>
    <t>Poseidon Sporting Club 2013 S.S.Dilettantistica ar.l.</t>
  </si>
  <si>
    <t>SCUOLA FORMATIVO SPORTIVA  ASSOCIAZIONE SPORTIVA DILETTANTISTICA</t>
  </si>
  <si>
    <t>ALETESS RIANO A.S. DILETTANTISTICA</t>
  </si>
  <si>
    <t>S.S.Dilettantistica E.L.F.F. Sporting s.r.l.</t>
  </si>
  <si>
    <t>AQUADRO ASD - APS</t>
  </si>
  <si>
    <t>SPEEDY WALK A.S.DILETTANTISTICA</t>
  </si>
  <si>
    <t>S. S. DILETTANTISTICA GHIACCIO MEZZALUNA A R.L</t>
  </si>
  <si>
    <t>FaRo ASSOCIAZIONE SPORTIVA DILETTANTISTICA</t>
  </si>
  <si>
    <t>F.C. CASSIO FORMIA SSD SRL</t>
  </si>
  <si>
    <t>ASD VALCOMINO BASKET</t>
  </si>
  <si>
    <t>ITALIA SPORT ASSOCIAZIONE SPORTIVA DILETTANTISTICA</t>
  </si>
  <si>
    <t>A.S.DILETTANTISTICA OLIMPIC MARINA</t>
  </si>
  <si>
    <t>A.S.D. GIOCHIAMOLA SEMPRE</t>
  </si>
  <si>
    <t>CIRCOLO VELICO ACQUARELLA ASSOCIAZIONE SPORTIVA DILETTANTISTICA</t>
  </si>
  <si>
    <t>A.S.Dilettantistica Atletico Talenti</t>
  </si>
  <si>
    <t>MUNDIAL FOOTBALL CLUB S.S.DILETTANTISTICA arl</t>
  </si>
  <si>
    <t>ASD ROMA TAMBURELLO MMXX</t>
  </si>
  <si>
    <t>ASSOCIAZIONE SPORTIVA DILETTANTISTICA TIBUR VOLLEY</t>
  </si>
  <si>
    <t>ASDILETTANTISTICA POLISPORTIVA ESKHARA BALLET ACADEMY</t>
  </si>
  <si>
    <t xml:space="preserve"> ASSOCIAZIONE SPORTIVA DILETTANTISTICA DANCE IN PROGRESS</t>
  </si>
  <si>
    <t>Società Sportiva Dilettantistica Roma 70 Ginnastica a Responsabilità Limitata</t>
  </si>
  <si>
    <t>A.S.D. RUNNERS CIAMPINO</t>
  </si>
  <si>
    <t>ATHENA SPORTING CLUB SSDarl</t>
  </si>
  <si>
    <t>Associazione Sportiva Dilettantistica Ginnastica Heaven</t>
  </si>
  <si>
    <t xml:space="preserve">CAIO DUILIO A.S.DILETTANTISTICA E CULTURALE </t>
  </si>
  <si>
    <t>ASDILETTANTISTICA FOUR DANCE</t>
  </si>
  <si>
    <t>A.S.Dilettantistica New Studio 3</t>
  </si>
  <si>
    <t>ASD SANTA MARINELLA RUGBY</t>
  </si>
  <si>
    <t>DREAMING FOOTBALL ACADEMY</t>
  </si>
  <si>
    <t>A.S.Dilettantistica SPORT DREAM and POWER</t>
  </si>
  <si>
    <t>G. CASTELLO</t>
  </si>
  <si>
    <t>ASD RUGBY X ROMA 2017</t>
  </si>
  <si>
    <t>PIANETA FITNESS Ass. Sportiva Dilettantistica</t>
  </si>
  <si>
    <t xml:space="preserve">SSDILETTANTISTICA SAMA SPORTING </t>
  </si>
  <si>
    <t>TAKIWATANGA RUGBY ASD - APS</t>
  </si>
  <si>
    <t>ASSOCIAZIONE SPORTIVA DILETTANTISTICA VELINIA</t>
  </si>
  <si>
    <t>ASSOCIAZIONE SPORTIVA DILETTANTISTICA NUOVA PALLAVOLO CAMPAGNANO</t>
  </si>
  <si>
    <t>ASSOCIAZIONE SPORTIVA DILETTANTISTICA VOLLEY LADISPOLI</t>
  </si>
  <si>
    <t>A.S.D. PROCALCIO CECCHINA</t>
  </si>
  <si>
    <t>SSDILETTANTISTICA SPORT RELATED</t>
  </si>
  <si>
    <t>IL PALCOSCENICO ASD</t>
  </si>
  <si>
    <t>A.S.DILETTANTISTICA CULTURALE RICREATIVA BUSHI FITNESS</t>
  </si>
  <si>
    <t>LEDESMA ACADEMY</t>
  </si>
  <si>
    <t>ROMAN SPORT CITY Società Sportiva Dilettantistica a r.l.</t>
  </si>
  <si>
    <t>ANGUILLARA CALCIO</t>
  </si>
  <si>
    <t>A.S.D. Ponte di Nona</t>
  </si>
  <si>
    <t>A.S.D. BASKET CIRCEO 2012</t>
  </si>
  <si>
    <t>Società Sportiva Dilettantistica Inside  Gym S.R.L.</t>
  </si>
  <si>
    <t>Anzio Fit Sport &amp; Wellness SSD</t>
  </si>
  <si>
    <t>A.S.D DERIVE ALTERNATIVE APS</t>
  </si>
  <si>
    <t>DEAGYM associazione sportiva dilettantistica</t>
  </si>
  <si>
    <t>A.S.DILETTANTISTICA TRUST</t>
  </si>
  <si>
    <t>A.S.D. BASKET CASTORO</t>
  </si>
  <si>
    <t>asd lo zucchero filato aps</t>
  </si>
  <si>
    <t>QUADRARO SPORT ROMA</t>
  </si>
  <si>
    <t>ASD NISSOLINO OSTIA ATLETICA</t>
  </si>
  <si>
    <t>SHIN GI TAI ASD</t>
  </si>
  <si>
    <t>CICLI PACO TEAM ASD</t>
  </si>
  <si>
    <t>SPORTING LATINA 2019</t>
  </si>
  <si>
    <t>Centro Danza Don Bosco ASD</t>
  </si>
  <si>
    <t>MONKEY ISLAND ROMA SOCIETA` SPORTIVA DILETTANTISTICA A RESPONSABI LITA` LIMITATA</t>
  </si>
  <si>
    <t>PALOMBARA</t>
  </si>
  <si>
    <t>VERTIGO ROMA! S.R.L. S.D.</t>
  </si>
  <si>
    <t xml:space="preserve"> Professione Fitness SSD SRL</t>
  </si>
  <si>
    <t>A.DIL. ALBANO BASKET CLUB</t>
  </si>
  <si>
    <t>REVOLUTION ASSOCIAZIONE SPORTIVA DILETTANTISTICA</t>
  </si>
  <si>
    <t>ASSOCIAZIONE SPORTIVA DILETTANTISTICA CITY FOOTBALL CLUB 2024</t>
  </si>
  <si>
    <t>S.S.Dilettantistica SENSAZIONE FITNESS ARL</t>
  </si>
  <si>
    <t>OASI AQUA VILLAGE SSD ARL</t>
  </si>
  <si>
    <t>ASSOCIAZIONE SPORTIVA DILETTANTISTICA DANCE STUDIO 2020</t>
  </si>
  <si>
    <t>Banzai Sporting Club S.S.Dilettantistica a R.L.</t>
  </si>
  <si>
    <t>FORMELLO SPORT E RELAX ASD</t>
  </si>
  <si>
    <t>ENTE DEL TERZO SETTORE E ASSOCIAZIONE  SPORTIVA DILETTANTISTICA FUSOLAB APS E ASD</t>
  </si>
  <si>
    <t>ASSOCIAZIONE SPORTIVA DILETTANTISTICA BOXE ANAGNI</t>
  </si>
  <si>
    <t>UNIONE SPORTIVA DILETTANTISTICA CITTA DI POMEZIA</t>
  </si>
  <si>
    <t>LA GOZADERA A.S.D.</t>
  </si>
  <si>
    <t>MINTURNO CALCIO 1936</t>
  </si>
  <si>
    <t>OLIMPIA CLUB SRL Sportiva Dilettantistica</t>
  </si>
  <si>
    <t>Eschilo 2 Sport In Progress S.S.Dilettantistica A R.L.</t>
  </si>
  <si>
    <t>CIRCOLO RICREATIVO AGRICOLO TRE L AS DILETTANTISTICA</t>
  </si>
  <si>
    <t>SAXA RUBRA ASSOCIAZIONE SPORTIVA DILETTANTISTICA</t>
  </si>
  <si>
    <t>BUTTERFLY DANCE TO BE A.S.DILETTANTISTICA</t>
  </si>
  <si>
    <t>EAST BAY S.R.L.</t>
  </si>
  <si>
    <t>Associazione Sportiva Dilettantistica Pegaso</t>
  </si>
  <si>
    <t>ASSOCIAZIONE SPORTIVA DILETTANTISTICA N.P. BOXING TEAM</t>
  </si>
  <si>
    <t>A.S.DILETTANTISTICA ARTE E DANZA PETALI ROSA</t>
  </si>
  <si>
    <t>ASD 1983 ROMA 3Z HISTORY</t>
  </si>
  <si>
    <t>PALIANO FITNESS K85 A.S.DILETTANTISTICA CULTURALE</t>
  </si>
  <si>
    <t>JUDO CLUB CANINO A.S.DILETTANTISTICA</t>
  </si>
  <si>
    <t>ACADEMY SM FERENTINO</t>
  </si>
  <si>
    <t>ASD Tempusport</t>
  </si>
  <si>
    <t>ASD BAILA TAM TAM</t>
  </si>
  <si>
    <t>MAGLIANESE</t>
  </si>
  <si>
    <t>A.S. Dilettantistica Lazio Roller Skate</t>
  </si>
  <si>
    <t>S. S. Lazio Pickleball asd</t>
  </si>
  <si>
    <t>A.S.Dilettantistica Volley Academy Civitavecchia</t>
  </si>
  <si>
    <t>ASDILETTANTISTICA DANCE &amp;FIT CENTER</t>
  </si>
  <si>
    <t>ASD INTEAM LATINA APS ETS</t>
  </si>
  <si>
    <t>BOREALE</t>
  </si>
  <si>
    <t xml:space="preserve">CENTRO DANZA DEGAS Associazione Sportiva Dilettantistica </t>
  </si>
  <si>
    <t>S.S. PASSO CORESE</t>
  </si>
  <si>
    <t>ASDILETTANTISTICA MASTER TEAM PRO FIGHTERS</t>
  </si>
  <si>
    <t>UISPROMA WORK IN PROGRESS SOCIETA` SPORTIVA DILETTANTISTICA A RES PONSABILITA` LIMITATA</t>
  </si>
  <si>
    <t>DANCE LAB Società Sportiva Dilettantistica a r.l.</t>
  </si>
  <si>
    <t>ASD AQUARIA</t>
  </si>
  <si>
    <t>Associazione Sportiva Dilettantistica SENSI DANCE SCHOOL</t>
  </si>
  <si>
    <t>POLISPORTIVA RINASCITA ASSOCIAZIONE SPORTIVA DILETTANTISTICA</t>
  </si>
  <si>
    <t>A.S.D. SCUOLA BASKET FROSINONE</t>
  </si>
  <si>
    <t>Villaggio Bushi S.S.D. a R.L.</t>
  </si>
  <si>
    <t>S.S.DILETTANTISTICA VITA - SRL</t>
  </si>
  <si>
    <t>SSDILETTANTISTICA MGM</t>
  </si>
  <si>
    <t>MONTEFIASCONE BASEBALL SOFTBALL 67 A.S.D.</t>
  </si>
  <si>
    <t>MELAZZA RANCH ASSOCIAZIONE SPORTIVA DILETTANTISTICA</t>
  </si>
  <si>
    <t>SSDILETTANTISTICA THE GYM</t>
  </si>
  <si>
    <t>CENTRO FITNESS ATLANTIDE S.S.Dilettantistica a r. l.</t>
  </si>
  <si>
    <t>JUMEIRAH CLUB A.S.DILETTANTISTICA</t>
  </si>
  <si>
    <t>A.S.D. BASKET ANGUILLARA</t>
  </si>
  <si>
    <t>A.S.DILETTANTISTICA TAEKWONDOFIRE DI MANNO</t>
  </si>
  <si>
    <t>UNIONE RUGBY CAPITOLINA ASD</t>
  </si>
  <si>
    <t>A.S.D. LUCI E COLORI</t>
  </si>
  <si>
    <t>A.S.Dilettantistica Circo Svago</t>
  </si>
  <si>
    <t>CENTRO FORMAZIONE DANZA - ASSOCIAZIONE SPORTIVA DILETTANTISTICA</t>
  </si>
  <si>
    <t>COLLE DEGLI DEI AS DILETTANTISTICA</t>
  </si>
  <si>
    <t>AS DILETTANTISTICA ANGELI SUL GHIACCIO</t>
  </si>
  <si>
    <t>CASSINO DANCE</t>
  </si>
  <si>
    <t>P.C.SAN GIORGIO 2008</t>
  </si>
  <si>
    <t>A.S.DILETTANTISTICA SHIAI CLUB</t>
  </si>
  <si>
    <t>A.S.DILETTANTISTICA EPOMEO ROMA</t>
  </si>
  <si>
    <t>ASSOCIAZIONE SPORTIVA DILETTANTISTICA ACCADEMIA PATTINAGGIO FIUMICINO</t>
  </si>
  <si>
    <t>ACCADEMIA PUGILISTICA LEONE ASSOCIAZIONE SPORTIVA DILETTANTISTICA</t>
  </si>
  <si>
    <t>ASSOCIAZIONE SPORTIVA DILETTANTISTICA CIVITAVECCHIA VOLLEY</t>
  </si>
  <si>
    <t xml:space="preserve">ASDILETTANTISTICA AM JOYDANCE </t>
  </si>
  <si>
    <t>POLISPORTIVA ROCCA PRIORA</t>
  </si>
  <si>
    <t>ASD LE LINCI RUGBY ROMA</t>
  </si>
  <si>
    <t>RIANO CALCIO</t>
  </si>
  <si>
    <t>UNIVERSO DANZA ASSOCIAZIONE SPORTIVA DILETTANTISTICA</t>
  </si>
  <si>
    <t>Associazione Sportiva IL GABBIANO</t>
  </si>
  <si>
    <t>STILE URBANO EVOLUTION ASSOCIAZIONE SPORTIVA DILETTANTISTICA</t>
  </si>
  <si>
    <t>AS DILETTANTISTICA SPORTING CLUB MARCONI</t>
  </si>
  <si>
    <t>A.S.D. TRIDENTE CALCIO</t>
  </si>
  <si>
    <t>MIRACOLI FOOTBALL CLUB</t>
  </si>
  <si>
    <t>ASSOCIAZIONE SPORTIVA DILETTANTISTICA CENTRO NUOTO ANAGNI ASD</t>
  </si>
  <si>
    <t>EQUILIBRIO ASSOCIAZIONE SPORTIVA DILETTANTISTICA</t>
  </si>
  <si>
    <t>ASSOCIAZIONE SPORTIVA DILETTANTISTICA READY GO SPORT E CULTURA</t>
  </si>
  <si>
    <t>A.S.D. CURA CALCIO</t>
  </si>
  <si>
    <t>PRO ROMA CALCIO A R.L.</t>
  </si>
  <si>
    <t>ASSOCIAZIONE SPORTIVA DILETTANTISTICA VITINIA SPORT</t>
  </si>
  <si>
    <t>A.S.DILETTANTISTICA JUDO APRILIA</t>
  </si>
  <si>
    <t>ASSOCIAZIONE SPORTIVA DILETTANTISTICA POLAS</t>
  </si>
  <si>
    <t>SSDILETTANTISTICA LADIDIDANZA</t>
  </si>
  <si>
    <t>A.S.D. DON BOSCO NUOVO SALARIO</t>
  </si>
  <si>
    <t>FIRST STAR SSD ARL</t>
  </si>
  <si>
    <t>LA CANTERA</t>
  </si>
  <si>
    <t>GORILLA</t>
  </si>
  <si>
    <t>SANTA LUCIA CALCIO</t>
  </si>
  <si>
    <t>EMOZIONI IN MOVIMENTO - ASSOCIAZIONE SPORTIVA DILETTANTISTICA</t>
  </si>
  <si>
    <t>EZIO SELLA ACADEMY</t>
  </si>
  <si>
    <t>A.S. DILETTANTISTICA STEP UP</t>
  </si>
  <si>
    <t>S.S.LAZIO TAEKWONDO AS DILETTANTISTICA</t>
  </si>
  <si>
    <t>AS DILETTANTISTICA FASHION DANCE</t>
  </si>
  <si>
    <t>SSDILETTANTISTICA MG.A ARL</t>
  </si>
  <si>
    <t>BARBERI SPORTING CLUB S.S.D. A R.L.</t>
  </si>
  <si>
    <t>ASDILETTANTISTICA  AVUSGYM</t>
  </si>
  <si>
    <t>NUOVA BROCCOSTELLA</t>
  </si>
  <si>
    <t>A. S. Dilettantistica LC Training</t>
  </si>
  <si>
    <t>A.S.D. WOMAN GRIFONE</t>
  </si>
  <si>
    <t>P.G.S. S.ANNA MORENA BASKET</t>
  </si>
  <si>
    <t>JFC CIVITA CASTELLANA</t>
  </si>
  <si>
    <t>ASSOCIAZIONE 238 - ASSOCIAZIONE SPORTIVA DILETTANTISTICA</t>
  </si>
  <si>
    <t>A.S.D. DOLPHINS ANZIO BASEBALL</t>
  </si>
  <si>
    <t>C.S.D. LA RUSTICA</t>
  </si>
  <si>
    <t>ASSOCIAZIONE SPORTIVA DILETTANTISTICA MARINO TRIAL ACADEMY</t>
  </si>
  <si>
    <t>Liberi Nantes ASD APS</t>
  </si>
  <si>
    <t>ASSOCIAZIONE SPORTIVA DILETTANTISTICA STELLA MANTUS</t>
  </si>
  <si>
    <t>BUTTERFLY ROMA HOCKEY &amp; CRICKET CLUB ASSOCIAZIONE SPORTIVA DILETTANTISTICA</t>
  </si>
  <si>
    <t>IRON HILL GYM S.S.DILETTANTISTICA A.R.L.</t>
  </si>
  <si>
    <t>CELLENO</t>
  </si>
  <si>
    <t>A.D.S. S.C. ARCIERI DI SANTO STEFANO</t>
  </si>
  <si>
    <t>A.S.DILETTANTISTICA STUDIO CROSS TRAINING 2.0</t>
  </si>
  <si>
    <t>Guidonia Basketball Academy</t>
  </si>
  <si>
    <t>DON BOSCO GAETA A.S.D.</t>
  </si>
  <si>
    <t>A.S.DILETTANTISTICA TOMARI-TE</t>
  </si>
  <si>
    <t>ASD VIRTUS BASKET APRILIA</t>
  </si>
  <si>
    <t>A.S.DILETTANTISTICA MANDRACCIO ROMA</t>
  </si>
  <si>
    <t>ASSOCIAZIONE SPORTIVA DILETTANTISTICA S. PALOMBA</t>
  </si>
  <si>
    <t>SSD FULL DANCE ITALIA ARL</t>
  </si>
  <si>
    <t>LADY LADY DANZA A.S.D.</t>
  </si>
  <si>
    <t>ASSOCIAZIONE SPORTIVA DILETTANTISTICA FIGHT CO. A.P.S. - E.T.S.</t>
  </si>
  <si>
    <t>KICKBOXING ALBALONGA ASSOCIAZIONE SPORTIVA DILETTANTISTICA</t>
  </si>
  <si>
    <t>F.C.D. MONTE SAN BIAGIO ASSOCIAZIONE SPORTIVA DILETTANTISTICA</t>
  </si>
  <si>
    <t>VIRTUS VOLLEY ANAGNI  Ass. Sportiva Dilettantistica</t>
  </si>
  <si>
    <t>VIRTUS VELLETRI S.S.D.R.L.</t>
  </si>
  <si>
    <t>ASSOCIAZIONE SPORTIVA DILETTANTISTICA BASKETBALL CLUB MARINO LIONS</t>
  </si>
  <si>
    <t>FITNESS ACADEMY Società Sportiva Dilettantistica a r.l.</t>
  </si>
  <si>
    <t>A.D.P. REAL AZZURRA</t>
  </si>
  <si>
    <t>ND ROMA ASD</t>
  </si>
  <si>
    <t>Associazione Sportiva Dilettantistica AV DANCE ACADEMY</t>
  </si>
  <si>
    <t>ASSOCIAZIONE SPORTIVA DILETTANTISTICA ARCIERI A CAVALLO ITALIA...EQUESTRE</t>
  </si>
  <si>
    <t>ASSOCIAZIONE SPORTIVA DILETTANTISTICA WHEELCHAIR TENNIS ONLUS</t>
  </si>
  <si>
    <t>POLISPORTIVA YUBIKAI ASSOCIAZIONE SPORTIVA DILETTANTISTICA</t>
  </si>
  <si>
    <t>Associazione Sportiva Dilettantistica ORAZI E CURIAZI</t>
  </si>
  <si>
    <t>ASSOCIAZIONE SPORTIVA DILETTANTISTICA  ACCADEMIA BOXE OSTIA MARE</t>
  </si>
  <si>
    <t>ROMA TEAM UP SSD</t>
  </si>
  <si>
    <t>ASS. SPORTIVA DILETTANTISTICA ALBATROS</t>
  </si>
  <si>
    <t>AS DILETTANTISTICA SWIMMING CLUB ETS</t>
  </si>
  <si>
    <t>SSD EQUINOX ARL</t>
  </si>
  <si>
    <t>AS DILETTANTISTICA REAL GUIDONIA FUTSAL ACADEMY</t>
  </si>
  <si>
    <t>ASDILETTANTISTICA FREEDOM</t>
  </si>
  <si>
    <t>OSTIANTICA CALCIO 1926</t>
  </si>
  <si>
    <t>A.S.DILETTANTISTICA.C.R. SPORTLAB - APS</t>
  </si>
  <si>
    <t>A.S.DILETTANTISTICA FISIOGYM CLUB</t>
  </si>
  <si>
    <t>ASD. C.S. LA FONTANA</t>
  </si>
  <si>
    <t>ARS PUGNANDI ROCCATANICA ASD</t>
  </si>
  <si>
    <t xml:space="preserve">FORUM SPORT CENTER SSD SRL    </t>
  </si>
  <si>
    <t>Associazione Sportiva Dilettantistica e Culturale MAGICI EVENTI</t>
  </si>
  <si>
    <t>A.S.D.PIANETA...DANZA</t>
  </si>
  <si>
    <t>A.S.D SABAUDIA ATHLETIC CLUB</t>
  </si>
  <si>
    <t>FIORI DEI LIBERI VICOVARO ASSOCIAZIONE SPORTIVA DILETTANTISTICA</t>
  </si>
  <si>
    <t>S.S.DILETTANTISTICA CASTELLI ROMANI A R.L.</t>
  </si>
  <si>
    <t>LEVEL UP ASSOCIAZIONE SPORTIVA DILETTANTISTICA</t>
  </si>
  <si>
    <t>CENTRO GINNASTICA PONTINO S.S.D. a R. L.</t>
  </si>
  <si>
    <t>CALCIO SUTRI</t>
  </si>
  <si>
    <t>SPORT POP. CONS. COOP. SOCIALI â SOC. COOPERATIVA â SSD</t>
  </si>
  <si>
    <t>A.S.Dilettantistica Daily Sport</t>
  </si>
  <si>
    <t>BLOK BASKETBALL A.S.DILETTANTISTICA</t>
  </si>
  <si>
    <t>IL RAGGIO ASSOCIAZIONE CULTURALE RICREATIVA SPORTIVA DILETTANTISTICA</t>
  </si>
  <si>
    <t>Centro Ippico La Giara ASD</t>
  </si>
  <si>
    <t>FORTE COLLEFERRO C5 A.S..D.</t>
  </si>
  <si>
    <t>BELLATOR FRUSINO S.S.DILETTANTISTICA a.r.l.</t>
  </si>
  <si>
    <t>ASSOCIAZIONE SPORTIVA DILETTANTISTICA ASD GIRO VOLLEY</t>
  </si>
  <si>
    <t>TIBURTIX S.S.D. a R.L.</t>
  </si>
  <si>
    <t>A.S. DILETTANTISTICA  POPOLARE S. LORENZO</t>
  </si>
  <si>
    <t>ASD FORTITUDO SCAURI</t>
  </si>
  <si>
    <t>BRACELLI CLUB A R.L.</t>
  </si>
  <si>
    <t>MADGYM A.S.D</t>
  </si>
  <si>
    <t>PRO JUVENTUTE A.S.D.</t>
  </si>
  <si>
    <t>S.S. DILETTANTISTICA TREVI 2015 A.R.L.</t>
  </si>
  <si>
    <t>DON BOSCO COLOSSEO</t>
  </si>
  <si>
    <t>TRG SPORT ASSOCIAZIONE SPORTIVA DILETTANTISTICA E PROMOZIONE SOCIALE</t>
  </si>
  <si>
    <t>SSDILETTANTISTICA RARI NANTES ALBANO ARL</t>
  </si>
  <si>
    <t>ASD M.R. SPORT DEI FRATELLI MARCONI</t>
  </si>
  <si>
    <t>A.S.DILETTANTISTICA GYM PLANET CASSINO</t>
  </si>
  <si>
    <t>PEGASO SPORT CLUB A.S.DILETTANTISTICA</t>
  </si>
  <si>
    <t>A.S.D. ROCCA BIKE</t>
  </si>
  <si>
    <t>Associazione Ginnastica KINES ROMA Associazione Sportiva Dilettantistica</t>
  </si>
  <si>
    <t>Euro Sport Academy ASDilettantistica</t>
  </si>
  <si>
    <t>LimbS(k)8 ASSOCIAZIONE SPORTIVA DILETTANTISTICA</t>
  </si>
  <si>
    <t>VOLLEY TERRACINA A.S.DILETTANTISTICA</t>
  </si>
  <si>
    <t>BATTISTINI S.S.Dilettantistica a R.L.</t>
  </si>
  <si>
    <t>Associazione Sportiva Dilettantistica GIMNASYA SPORTING CLUB</t>
  </si>
  <si>
    <t>A.D. NEW NETTUNO BASKET CLUB</t>
  </si>
  <si>
    <t>SPORTING SAN CESAREO</t>
  </si>
  <si>
    <t>A.S.D. ACADEMY GRIFONE</t>
  </si>
  <si>
    <t>SSDILETTANTISTICA POLISPORTIVA XXV PONTI</t>
  </si>
  <si>
    <t>A.S.DILETTANTISTICA VIRTUS TRIGORIA</t>
  </si>
  <si>
    <t>ASSOCIAZIONE SPORTIVA DILETTANTISTICA SOGNO del SURF</t>
  </si>
  <si>
    <t>ASSOCIAZIONE SPORTIVA DILETTANTISTICA ATLETICO CALCIO VALMONTONE 1921</t>
  </si>
  <si>
    <t>ASSOCIAZIONE SPORTIVA DILETTANTISTICA DREAM TEAM ROMA</t>
  </si>
  <si>
    <t>HAVANA CULTURA A.S.D.</t>
  </si>
  <si>
    <t>JUMP A.S.DILETTANTISTICA - APS</t>
  </si>
  <si>
    <t>HONEY FOOTBALL FRIENDS AS DILETTANTISTICA</t>
  </si>
  <si>
    <t>SOCIETA SPORTIVA DILETTANTISTICA 3 SPORT A RESPONSABILITA LIMITATA</t>
  </si>
  <si>
    <t>AS DILETTANTISTICA TAEKWONDO 16</t>
  </si>
  <si>
    <t xml:space="preserve">CENTRO PROMOZIONE DANZA ASSOCIAZIONE SPORTIVA DILETTANTISTICA </t>
  </si>
  <si>
    <t>GAP SSD ARL</t>
  </si>
  <si>
    <t>Associazione Sportiva Dilettantistica ASSOCIAZIONE NAUTICA CAMPO DI MARE</t>
  </si>
  <si>
    <t>A.S.DILETTANTISTICA JUDO SHIHAN</t>
  </si>
  <si>
    <t>ASSOCIAZIONE SPORTIVA DILETTANTISTICA MOTTA CAMASTRA</t>
  </si>
  <si>
    <t>ASSOCIAZIONE SPORTIVA DILETTANTISTICA VIRTUS PRATI</t>
  </si>
  <si>
    <t>ASSOCIAZIONE SPORTIVA DILETTANTISTICA SOGNO DEL MARE</t>
  </si>
  <si>
    <t>ASD KRYSOS GYM - ASSOCIAZIONE SPORTIVA DILETTANTISTICA</t>
  </si>
  <si>
    <t>A.S. DILETTANTISTICA POLISPORTIVA TERENZIO</t>
  </si>
  <si>
    <t xml:space="preserve">SSDILETTANTISTICA EMPOLUM SPORT </t>
  </si>
  <si>
    <t>ENERGYM FIT S.S.DILETTANTISTICA ARL</t>
  </si>
  <si>
    <t>CESANO</t>
  </si>
  <si>
    <t>ASSOCIAZIONE SPORTIVA DILETTANTISTICA FREE SURFING ITALIA</t>
  </si>
  <si>
    <t>ASSOCIAZIONE SPORTIVA DILETTANTISTICA AURELIANO TENNIS TEAM</t>
  </si>
  <si>
    <t>Baila Dance SSD ARL</t>
  </si>
  <si>
    <t xml:space="preserve">AGRISPORT VILLAGE SUTRI SPD SRL </t>
  </si>
  <si>
    <t>A.S.D. BASKET CASSINO</t>
  </si>
  <si>
    <t>LT FITNESS S.R.L. SPORTIVA DILETTANTISTICA</t>
  </si>
  <si>
    <t>New Line Pomezia 2 S.S.Dilettantistica ar.l.</t>
  </si>
  <si>
    <t>ASDILETTANTISTICA PARK CLUB</t>
  </si>
  <si>
    <t>LA FABBRICA DEL MOVIMENTO ASSOCIAZIONE SPORTIVA DILETTANTISTICA</t>
  </si>
  <si>
    <t>SPORT ACADEMY ASD DILETTANTISTICA</t>
  </si>
  <si>
    <t>VIRTUS TREVIGNANO CALCIO</t>
  </si>
  <si>
    <t>GYMNAZEN S.S.Dilettantistica ar.l.</t>
  </si>
  <si>
    <t>A.S.D. MALUMA MARTIAL ARTS</t>
  </si>
  <si>
    <t>SACRO CUORE ASSOCIAZIONE SPORTIVA DILETTANTISTICA</t>
  </si>
  <si>
    <t>LAURENTUM SPORTINGVILLAGE</t>
  </si>
  <si>
    <t>ASTROLABIO 2000 A.S.DILETTANTISTICA</t>
  </si>
  <si>
    <t>ASD SPORTING PAVONA</t>
  </si>
  <si>
    <t>EVOLUTION DANCE STUDIO ASSOCIAZIONE SPORTIVA DILETTANTISTICA</t>
  </si>
  <si>
    <t>ASD ROME AQUATIC TEAM</t>
  </si>
  <si>
    <t>CENTRO SPORTIVO ROMA ASD</t>
  </si>
  <si>
    <t>PLAY IT S.S.D. A R.L.</t>
  </si>
  <si>
    <t>ASD COMITATO PROVINCIALE FAIRPLAY LATINA</t>
  </si>
  <si>
    <t>Associazione Sportiva Dilettantistica Juppiter Sport</t>
  </si>
  <si>
    <t>ASSOCIAZIONE SPORTIVA DILETTANTISTICA BAREFOOT</t>
  </si>
  <si>
    <t>ASSOCIAZIONE SPORTIVA DILETTANTISTICA EQUIHEART</t>
  </si>
  <si>
    <t xml:space="preserve">A.S.D. LIBERO SPORT  </t>
  </si>
  <si>
    <t>ASD CENTRO EQUESTRE OLIMPIA</t>
  </si>
  <si>
    <t>AURORA FITNESS SSD SRL</t>
  </si>
  <si>
    <t>OLIMPO A.S.D.</t>
  </si>
  <si>
    <t>Associazione Culturale Polisportiva Dilettantistica Il Salotto delle Fiabe 2</t>
  </si>
  <si>
    <t>ASD ISUPPISTI</t>
  </si>
  <si>
    <t>SS DILETTANTISTICA G SPORT VILLAGE ARL</t>
  </si>
  <si>
    <t>VITAL CENTER S. S. DILETTANTISTICA r.l.</t>
  </si>
  <si>
    <t>REAL EMPLOYMENT AND DEVELOPMENT OF SPORT S.S.D. A R.L.</t>
  </si>
  <si>
    <t>S.S. DILETTANTISTICA IPPOCAMPO</t>
  </si>
  <si>
    <t>LAB OTTANTAQUATTRO Associazione Sportiva Dilettantistica</t>
  </si>
  <si>
    <t>NSD ASD</t>
  </si>
  <si>
    <t>ASSOCIAZIONE SPORTIVA DILETTANTISTICA WAKEBOARD ACCADEMY LAGO LUNGO</t>
  </si>
  <si>
    <t>CITTA DI ANZIO</t>
  </si>
  <si>
    <t>EMOZIONI EQUESTRI</t>
  </si>
  <si>
    <t>SSD FORMIA ATL. LEGGERA A R.L.</t>
  </si>
  <si>
    <t>GRUPPO SPORTIVO MONTESPACCATO S.R.L.</t>
  </si>
  <si>
    <t>CENTRO SPORTIVO LE CARTIERE SOCIETA` SPORTIVA DILETTANTISTICA ARL</t>
  </si>
  <si>
    <t xml:space="preserve">SOCIETÀ SPORTIVA DILETTANTISTICA ORIZZONTE BLU S.R.L </t>
  </si>
  <si>
    <t>NUOVO TUSCOLO SPORTING CLUB SOCIETA SPORTIVA DILETTANTISTICA ARL</t>
  </si>
  <si>
    <t>LA GANG DEL BOSCO</t>
  </si>
  <si>
    <t>ASSOCIAZIONE SPORTIVA DILETTANTISTICA KICKBOXING ACADEMY ROMA</t>
  </si>
  <si>
    <t>Polisportiva Lanuvium A.S.Dilettantistica</t>
  </si>
  <si>
    <t>Padel Club Guidonia società sportiva dilettantistica ARL</t>
  </si>
  <si>
    <t>JEM S SOCCER ACADEMY ARL</t>
  </si>
  <si>
    <t>A.S. DILETTANTISTICA BANZAI CORTINA ROMA</t>
  </si>
  <si>
    <t>ASD SPES MENTANA</t>
  </si>
  <si>
    <t>LAGHETTO 66 A.S. DILETTANTISTICA APS</t>
  </si>
  <si>
    <t>ASSOCIAZIONE SPORTIVA DILETTANTISTICA F.K.L FULL KONTACT LATINA</t>
  </si>
  <si>
    <t>ASDILETTANTISTICA ARTE IN MOVIMENTO</t>
  </si>
  <si>
    <t>Fitness Supreme</t>
  </si>
  <si>
    <t>MADONNA DELLA NEVE SRL</t>
  </si>
  <si>
    <t>ASSOCIAZIONE SPORTIVA DILETTANTISTICA PATTINARVALIA</t>
  </si>
  <si>
    <t>ATLETICA MINTURNO SSD SRL</t>
  </si>
  <si>
    <t>EUROPA CIAMPINO ASSOCIAZIONE SPORTIVA DILETTANTISTICA</t>
  </si>
  <si>
    <t>P.A.R.- PATTINAGGIO ARTISTICO ROMANO A.S.DILETTANTISTICA</t>
  </si>
  <si>
    <t>ASSOCIAZIONE CULTURALE SPORTIVA DILETTANTISTICA BALLET CENTER</t>
  </si>
  <si>
    <t>OLYMPIA 2000 Società Sportiva Dilettantistica a responsabilità limitata</t>
  </si>
  <si>
    <t>X2 GYM S.S.DILETTANTISTICA ARL</t>
  </si>
  <si>
    <t>A.S.D. ROMA EUR</t>
  </si>
  <si>
    <t>SABAZIA CALCIO</t>
  </si>
  <si>
    <t>A.S.Dilettantistica Virtus Montefortino</t>
  </si>
  <si>
    <t>Associazione Sportiva Dilettantistica GR Xistos</t>
  </si>
  <si>
    <t>A.S.DILETTANTISTICA MOVE &amp; JAM</t>
  </si>
  <si>
    <t>CENTRO IPPICO CIOCIARO LA STAFFA A.S.DILETTANTISTICA</t>
  </si>
  <si>
    <t>ANCO MARZIO SPORTING ASSOCIAZIONE SPORTIVA DILETTANTISTICA</t>
  </si>
  <si>
    <t>ASDILETTANTISTICA FRASCATI SCHERMA</t>
  </si>
  <si>
    <t>LEGA NAVALE ITALIANA ANZIO</t>
  </si>
  <si>
    <t>Testa Soccer ASDilettantistica</t>
  </si>
  <si>
    <t>A.S. DILETTANTISTICA PLANET SPORT</t>
  </si>
  <si>
    <t>IPPOLIFE S.S.D. A R.L.</t>
  </si>
  <si>
    <t>LE COLLINE S.S.DILETTANTISTICA A.R.L.</t>
  </si>
  <si>
    <t>DEA 2.2 Società Sportiva Dilettantistica A R L</t>
  </si>
  <si>
    <t>CENTRO SPORTIVO LE CUPOLE SSD A Responsabilità Limitata</t>
  </si>
  <si>
    <t>SPQV VELLETRI CALCIO</t>
  </si>
  <si>
    <t>ASSOCIAZIONE SPORTIVA DILETTANTISTICA THE HORSE VILLAGE RAINO</t>
  </si>
  <si>
    <t>CIVITAVECCHIA CALCIO 1920</t>
  </si>
  <si>
    <t>BORGOROSE 2014</t>
  </si>
  <si>
    <t>LABICO CALCIO</t>
  </si>
  <si>
    <t>SSD REAL FABRICA  DI ROMA ARL</t>
  </si>
  <si>
    <t>POL.CANARINI 1926 RDP</t>
  </si>
  <si>
    <t>CTBC CASTRO DEI VOLSCI ASSOCIAZIONE SPORTIVA DILETTANTISTICA APS, ASD, ETS</t>
  </si>
  <si>
    <t>ARVALIA SWIMMING &amp; FITNESS CLUB AR.L. SSD</t>
  </si>
  <si>
    <t>SSD PUROSPORT A.R.L.</t>
  </si>
  <si>
    <t>FITNESS SPORTING CLUB 2016 S.S.D. a R.L.</t>
  </si>
  <si>
    <t>S.S.DILETTANTISTICA VELA CLUB LIDO DEI PINI A.R.L</t>
  </si>
  <si>
    <t>BACKSTAGE Società Sportiva Dilettantistica a r.l.s.</t>
  </si>
  <si>
    <t>WELLNESS VILLAGE 2019 S.S.D. a R.L.</t>
  </si>
  <si>
    <t>A.S.D. ATLETICA CAVE</t>
  </si>
  <si>
    <t>Associazione sportiva dilettantistica PRO SEDE GYMNICA</t>
  </si>
  <si>
    <t>OLYMPUS SPORTING CLUB S.S.D.A.R.L</t>
  </si>
  <si>
    <t>CENTRO PROFESSIONALE DANZA</t>
  </si>
  <si>
    <t>HERMADA</t>
  </si>
  <si>
    <t>equisystem aps</t>
  </si>
  <si>
    <t>A.M.B. FROSINONE C5</t>
  </si>
  <si>
    <t>A.S. Dilettantistica Numicus</t>
  </si>
  <si>
    <t>Associazione Sportiva Dilettantistica Aeros Latina</t>
  </si>
  <si>
    <t>A.S.D.Virtus Basket Pontinia</t>
  </si>
  <si>
    <t>PRO CALCIO CASTEL MADAMA</t>
  </si>
  <si>
    <t xml:space="preserve">CASSINO ADVENTURE ASD APS </t>
  </si>
  <si>
    <t>A.S.D. CIRCEO TEAM</t>
  </si>
  <si>
    <t>SPORT LIFE AX#52 A.S.DILETTANTISTICA</t>
  </si>
  <si>
    <t>ROCHELLE DANCE STUDIO Ass. Sportiva Dilettantistica</t>
  </si>
  <si>
    <t>LEGA NAVALE ITALIANA  SEZ. OSTIA</t>
  </si>
  <si>
    <t>NUOVA FUTURA ASD</t>
  </si>
  <si>
    <t>S.S.DILETTANTISTICA FUTURA FITNESS a R.L.</t>
  </si>
  <si>
    <t>Circolo Agorà A.S.D.</t>
  </si>
  <si>
    <t>S.S.DILETTANTISTICA SPARTAN GYM A.R.L.</t>
  </si>
  <si>
    <t xml:space="preserve">POLISPORTIVA MINI GIGANTI </t>
  </si>
  <si>
    <t>Associazione Sportiva Dilettantistica PK WATERSPORTS</t>
  </si>
  <si>
    <t>ASSOCIAZIONE SPORTIVA DILETTANTISTICA TOGNAZZI MARINE VILLAGE</t>
  </si>
  <si>
    <t>CIRCOLO DELLA VELA DI ROMA ASSOCIAZIONE SPORTIVA DILETTANTISTICA</t>
  </si>
  <si>
    <t>FIT TIME SSD ARL</t>
  </si>
  <si>
    <t>ASDILETTANTISTICA IL PALADINO PALESTRE</t>
  </si>
  <si>
    <t>ASD N.B.A. Nuovo Basket Alatri</t>
  </si>
  <si>
    <t>Estrellas Fit &amp; Events ASDilettantistica</t>
  </si>
  <si>
    <t>LAZIO VELA CLUB VELICO RIVA AZZURRA</t>
  </si>
  <si>
    <t>MONTEFIASCONE</t>
  </si>
  <si>
    <t>SPORTING HEALTH CLUB S.S.DILETTANTISTICA ARL</t>
  </si>
  <si>
    <t>KARATE NEPI ASSOCIAZIONE SPORTIVA DILETTANTISTICA</t>
  </si>
  <si>
    <t>S.S.DILETTANTISTICA GYM TONIC A R.L.</t>
  </si>
  <si>
    <t>ASSOCIAZIONE SPORTIVA DILETTANTISTICA CLUB NUOTO RIETI</t>
  </si>
  <si>
    <t>CSAIN VELOCEMENTE ACADEMY</t>
  </si>
  <si>
    <t>ROMARIA</t>
  </si>
  <si>
    <t>Titanum Sporting Club</t>
  </si>
  <si>
    <t>CENTRO IPPICO FONTEVIVOLA RANCH A.S.D.</t>
  </si>
  <si>
    <t>ASD Centro Equestre Scuderia 55</t>
  </si>
  <si>
    <t>ASSOCIAZIONE SPORTIVA DILETTANTISTICA TENNIS CLUB ORTE</t>
  </si>
  <si>
    <t>A.S.D. ACUL CECCANO OMNIA</t>
  </si>
  <si>
    <t>ACADEMY FORMIA CALCIO ASSOCIAZIONE SPORTIVA DILETTANTISTICA</t>
  </si>
  <si>
    <t>ASSOCIAZIONE SPORTIVA DILETTANTISTICA REAL TENNIS</t>
  </si>
  <si>
    <t>SKYLINE WELLNESS VILLAGE Ass. Sportiva Dilettantistica</t>
  </si>
  <si>
    <t>A.S.Dilettantistica Team Polidoro</t>
  </si>
  <si>
    <t>ASDILETTANTISTICA MARCO IERVA DANCE SCHOOL</t>
  </si>
  <si>
    <t>RUNFOREVER APRILIA</t>
  </si>
  <si>
    <t>EQUILIFE A.S. DILETTANTISTICA</t>
  </si>
  <si>
    <t>KODOKAN APRILIA NETTUNO ANZIO ASSOCIAZIONE SPORTIVA DILETTANTISTICA</t>
  </si>
  <si>
    <t>MARINA DI CERVETERI ASSOCIAZIONE SPORTIVA DILETTANTISTICA</t>
  </si>
  <si>
    <t>NUOVA STATION FITNESS ASSOCIAZIONE SPORTIVA DILETTANTISTICA</t>
  </si>
  <si>
    <t>K GYM A.S.DILETTANTISTICA</t>
  </si>
  <si>
    <t>A.S.D. CROSSFIT4112</t>
  </si>
  <si>
    <t>ASSOCIAZIONE SPORTIVA DILETTANTISTICA ANTARES NUOTO E PALLANUOTO LATINA</t>
  </si>
  <si>
    <t>BLERA</t>
  </si>
  <si>
    <t>A.S.DILETTANTISTICA DOG SCHOOL</t>
  </si>
  <si>
    <t>Associazione Sportiva Dilettantistica Stella Blu Zagarolo</t>
  </si>
  <si>
    <t>SS DILETTANTISTICA VILLA AURELIA SPORTING CLUB</t>
  </si>
  <si>
    <t>SAJAMA CLUB S.S.DILETTANTISTICA A R.L.</t>
  </si>
  <si>
    <t>A.S.DILETTANTISTICA OLIMPO SPORTING CLUB</t>
  </si>
  <si>
    <t>A.S.D. FLAMY DANCE ESCOLA DEL DANCA E FITNES</t>
  </si>
  <si>
    <t>SSDILETTANTISTICA BENFIT TRAINING ROMA  AR.L</t>
  </si>
  <si>
    <t>A.S. DILETTANTISTICA FISIO &amp; FITNESS - HIP HOP ACADEMY</t>
  </si>
  <si>
    <t>A.S.D. CITTA DI FORMIA CALCIO</t>
  </si>
  <si>
    <t>Associazione Sportiva Dilettantistica. GINNASTICA ASTREA</t>
  </si>
  <si>
    <t>A.S.Dilettantistica EASY DRIVE</t>
  </si>
  <si>
    <t>Il Chiodo Fitness Center SSD SRL</t>
  </si>
  <si>
    <t>DOPOLAVORO FOOTBALL CLUB</t>
  </si>
  <si>
    <t>ASDC BELLY DANCE ITALY APS ETS</t>
  </si>
  <si>
    <t>A.S.Dilettantistica Il Tempio degli Atleti</t>
  </si>
  <si>
    <t>A.S.Dilettantistica ANXUR - TERRACINA</t>
  </si>
  <si>
    <t>ACCADEMIACALCIO SABINA SL</t>
  </si>
  <si>
    <t>A.S.DILETTANTISTICA XTREME GYM</t>
  </si>
  <si>
    <t>A.S.Dilettantistica Roma Otto Team</t>
  </si>
  <si>
    <t>#2.0 CENTRO AVVIAMENTO DANZA CLASSICA A.S. DILETTANTISTICA</t>
  </si>
  <si>
    <t>A.S.DIL. BULL BASKET</t>
  </si>
  <si>
    <t>ATLETI ROMANI ASSOCIAZIONE SPORTIVA DILETTANTISTICA</t>
  </si>
  <si>
    <t>WELLNESS CLUB S.S.DILETTANTISTICA A.R.L.</t>
  </si>
  <si>
    <t>A.S.D. EDEN 2.0</t>
  </si>
  <si>
    <t>TOP PLAYER SOCCER ACADEMY</t>
  </si>
  <si>
    <t>BORGO DON BOSCO</t>
  </si>
  <si>
    <t>A. artistica didattica c. s. d. laltradanza</t>
  </si>
  <si>
    <t>Associazione Sportiva DIlettantistica Stella Azzurra Padel Club</t>
  </si>
  <si>
    <t>FRASCATI RUGBY CLUB 1949 SSD ARL</t>
  </si>
  <si>
    <t>RUGBY CLUB LATINA ASD</t>
  </si>
  <si>
    <t>SAN GIACOMO</t>
  </si>
  <si>
    <t>AS DILETTANTISTICA JOLLY PADEL CLUB</t>
  </si>
  <si>
    <t>A.S.D. TARQUINIA CALCIO</t>
  </si>
  <si>
    <t>CORTINA SPORTING CLUB</t>
  </si>
  <si>
    <t>ASSOCIAZIONE SPORTIVA DILETTANTISTICA ACCADEMIA DEL MOVIMENTO</t>
  </si>
  <si>
    <t>TO BE Società Sportiva Dilettantistica ARL</t>
  </si>
  <si>
    <t>ASSOCIAZIONE SPORTIVA DILETTANTISTICA POLISPORTIVA POGGIO MOIANO</t>
  </si>
  <si>
    <t>A.S. VOLLEY ALLUMIERE ASSOCIAZIONE " DILETTANTISTICA "</t>
  </si>
  <si>
    <t>A.S.D. SKATING CLUB VELLETRI</t>
  </si>
  <si>
    <t>SPORTACADEMY360 SSD ARL</t>
  </si>
  <si>
    <t>BWT360 ASD</t>
  </si>
  <si>
    <t>RAFIKI SSD ARL</t>
  </si>
  <si>
    <t>San Giuseppe Le Prata ASDilettantistica</t>
  </si>
  <si>
    <t>Athena Associazione Sportiva Dilettantistica</t>
  </si>
  <si>
    <t>VILLA ADRIANA</t>
  </si>
  <si>
    <t>ASD REAL VIS ARTENA</t>
  </si>
  <si>
    <t>A.S. DILETTANTISTICA KARATE DOJO ROMA</t>
  </si>
  <si>
    <t>ASD CIRCOLO IPPICO FIORENTINO</t>
  </si>
  <si>
    <t>ROCCA DI PAPA VOLLEY ASD</t>
  </si>
  <si>
    <t>ATLETICO CIVITAVECCHIA</t>
  </si>
  <si>
    <t>A.S.D. CIAMPACAVALLO AI CASTELLI ONLUS</t>
  </si>
  <si>
    <t>SSDILETTANTISTICA TUSCULUM SPORT CENTER</t>
  </si>
  <si>
    <t>ATLETICO LARIANO</t>
  </si>
  <si>
    <t>AS DILETTANTISTICA TAEKWONDO FENICE</t>
  </si>
  <si>
    <t>ASSOCIAZIONE SPORTIVA  DILETTANTISTICA PRO CISTERNA FC</t>
  </si>
  <si>
    <t>A. DIL. BASKET ITRI</t>
  </si>
  <si>
    <t>Associazione Sportiva Dilettantistica VOLLEY BALL CLUB VITERBO</t>
  </si>
  <si>
    <t>ACCADEMIA DELLO SPORT L`ARCO  S.S.D. A R.L.</t>
  </si>
  <si>
    <t>SSDILETTANTISTICA SPORT SHUTTLE 3.0</t>
  </si>
  <si>
    <t>CASSIA NUOTO SSD ARL</t>
  </si>
  <si>
    <t>I BRIGANTI</t>
  </si>
  <si>
    <t>Eagles Volley Ceccano ASDilettantistica</t>
  </si>
  <si>
    <t>JUVENIA GYMNASTIC SOCIETA SPORTIVA DILETTANTISTICA A R.L.</t>
  </si>
  <si>
    <t>SPORT TEAM 2000 SOCIETA SPORTIVA DILETTANTISTICA</t>
  </si>
  <si>
    <t>HARMONY CLUB Societa Sportiva Dilettantistica a responsabilità limitata</t>
  </si>
  <si>
    <t>OCTOPUS SOCIETA SPORTIVA DILETTANTISTICA A RESPONSABILITA LIMITATA</t>
  </si>
  <si>
    <t>FIN PLUS OSTIA SOCIETA SPORTIVA DILETTANTISTICA A r.l.</t>
  </si>
  <si>
    <t>ALFA FIT SOCIETA SPORTIVA DILETTANTISTICA A R.L.</t>
  </si>
  <si>
    <t>CENTRO SPORTIVO CASALBRUCIATO 2.0 SOCIETA SPORTIVA DILETTANTISTICA ARL</t>
  </si>
  <si>
    <t>ASSOCIAZIONE SPORTIVA DILETTANTISTICA ARTU</t>
  </si>
  <si>
    <t>SPORT E GIOCO SOCIETA SPORTIVA DILETTANTISTICA</t>
  </si>
  <si>
    <t>SGM SOCIETA SPORTIVA DILETTANTISTICA  A.R.L</t>
  </si>
  <si>
    <t>ROMA VIS NOVA PALLANUOTO SOCIETA SPORTIVA DILETTANTISTICA</t>
  </si>
  <si>
    <t>FIN PLUS SOCIETA SPORTIVA DILETTANTISTICA</t>
  </si>
  <si>
    <t>Associazione Dilettantistica POLISPORTIVA CITTA FUTURA</t>
  </si>
  <si>
    <t>TUSCIA NUOTO SOCIETA SPORTIVA DILETTANTISTICA A RESPONSABILITA LIMITATA</t>
  </si>
  <si>
    <t>VILLA YORK SPORTING CLUB SOCIETA SPORTIVA DILETTANTISTICA S.R.L.</t>
  </si>
  <si>
    <t>ASDILETTANTISTICA CENTRO DANZA RENVERSE</t>
  </si>
  <si>
    <t>BASKET ROMA SOCIETA SPORTIVA DILETTANTISTICA - SOCIETA A RESPONSABILITA LIMITATA</t>
  </si>
  <si>
    <t>GIO VOLLEY S.R.L. SOCIETA SPORTIVA DILETTANTISTICA</t>
  </si>
  <si>
    <t>SOCIETA SPORTIVA DILETTANTISTICA THE CHAMPION S.R.L.</t>
  </si>
  <si>
    <t>RM CENTRI FITNESS SOCIETA SPORTIVA DILETTANTISTICA A RESPONSABILITA LIMITATA</t>
  </si>
  <si>
    <t>ASSOCIAZIONE SPORTIVA DILETTANTISTICA BOXE CONCA DORO VINCI</t>
  </si>
  <si>
    <t>BODY PLANET SOCIETA SPORTIVA DILETTANTISTICA A RESPONSABILITA LIMITATA</t>
  </si>
  <si>
    <t>JUVENTUS NUOTO ROMA A.R.L SOCIETA SPORTIVA DILETTANTISTICA</t>
  </si>
  <si>
    <t>A.S.D. EDDI</t>
  </si>
  <si>
    <t>POLISPORTIVA RONCIGLIONE CAPRANICA SOCIETA SPORTIVA DILETTANTISTICA A RESPONSABILITA LIMITATA</t>
  </si>
  <si>
    <t>SHIBUMI DOJO - SOCIETA SPORTIVA   DILETTANTISTICA  a r.l.</t>
  </si>
  <si>
    <t>MATRIX SOCIETA SPORTIVA DILETTANTISTICA</t>
  </si>
  <si>
    <t>VILLA BONELLI SPORT SOCIETA SPORTIVA DILETTANTISTICA</t>
  </si>
  <si>
    <t>CENTRO IPPICO DEL LEVANTE S.R.L. SOCIETA SPORTIVA DILETTANTISTIC A</t>
  </si>
  <si>
    <t>SIRIO SOCIETA SPORTIVA DILETTANTISTICA</t>
  </si>
  <si>
    <t>ALTERO BOXE SOCIETA SPORTIVA DILETTANTISTICA A R.L.</t>
  </si>
  <si>
    <t>POWERS CENTER SOCIETA SPORTIVA DILETTANTISTICA A RESPONSABILITA LIMITATA</t>
  </si>
  <si>
    <t>K2O SPORT &amp; FITNESS SOCIETA SPORTIVA DILETTANTISTICA A RESPONSABILITA LIMITATA</t>
  </si>
  <si>
    <t>SOCIETA SPORTIVA DILETTANTISTICA LA MARTINGALA S.R.L.</t>
  </si>
  <si>
    <t>RARI NANTES ROMA VIS NOVA A.R.L. SOCIETA SPORTIVA DILETTANTISTICA</t>
  </si>
  <si>
    <t>A.S.Dilettantistica Polisportiva LArdiglione</t>
  </si>
  <si>
    <t>Associazione Sportiva Dilettantistica FRANCYS DANCE</t>
  </si>
  <si>
    <t>A.S.DILETTANTISTICA LACQUEDOTTO</t>
  </si>
  <si>
    <t>AURO GIN SOCIETA SPORTIVA DILETTANTISTICA</t>
  </si>
  <si>
    <t>TENNIS TEAM VIANELLO SOCIETA SPORTIVA DILETTANTISTICA</t>
  </si>
  <si>
    <t>SOCIET&amp;Agrave. SPORTIVA DILETTANTISTICA VOLLEY CIVITA CASTELLANA A RESPONSABILIT&amp;Agrave. LIMITATA</t>
  </si>
  <si>
    <t>PROGRESSIVO</t>
  </si>
  <si>
    <t>CODICE FISCALE ASD</t>
  </si>
  <si>
    <t>NOMINATIVO ASD</t>
  </si>
  <si>
    <t>Ottenimento DURC
I Tranche</t>
  </si>
  <si>
    <t>Scadenza DURC</t>
  </si>
  <si>
    <t>a</t>
  </si>
  <si>
    <t>Non effettuabile</t>
  </si>
  <si>
    <t>In verifica</t>
  </si>
  <si>
    <t>r</t>
  </si>
  <si>
    <t>Irregolare</t>
  </si>
  <si>
    <t>ASD FENIX VOLLEY  (ASSOCIAZIONE SPORTIVA DILETTANTISTICA CASSINO VOLLEY)</t>
  </si>
  <si>
    <t>S.S.D. VIRTUS MARINA DI SAN NICOLA A R.L (IL GABBIANO GYM SOC SPORTIVA DILETTANTISTICA A R.L.)</t>
  </si>
  <si>
    <t>N/A</t>
  </si>
  <si>
    <t>Pagamenti</t>
  </si>
  <si>
    <t>Totale</t>
  </si>
  <si>
    <t>DURC Irregolari</t>
  </si>
  <si>
    <t>Voucher Lazio - Erogazione Contributi ASD</t>
  </si>
  <si>
    <t>Italiani (1)</t>
  </si>
  <si>
    <t>Italiani (2)</t>
  </si>
  <si>
    <t>Italiani (3)</t>
  </si>
  <si>
    <t>ASSOCIAZIONE SPORTIVA DILETTANTISTICA  AB DANCE ACADEMY</t>
  </si>
  <si>
    <t>JUMP SSD ARL</t>
  </si>
  <si>
    <t xml:space="preserve">100% DANZA ASSOCIAZIONE SPORTIVA DILETTANTISTICA </t>
  </si>
  <si>
    <t>2B SSDilettantistica SRLS</t>
  </si>
  <si>
    <t>A PASSO DI DANZA SOCIETA SPORTIVA DILETTANTISTICA A.R.L.</t>
  </si>
  <si>
    <t>A. DIL. CENTRI LAZIALI BASKET</t>
  </si>
  <si>
    <t>A. DIL. CENTRO BASKET CASILINA</t>
  </si>
  <si>
    <t>A. DIL. CEST. CIVITAVECCHIA</t>
  </si>
  <si>
    <t>A. DIL. FRECCE ROMANE BASKET</t>
  </si>
  <si>
    <t>A. Dilettantistica AS Roma Tennistavolo</t>
  </si>
  <si>
    <t>A. S. DILETTANTISTICA ARTE DANZA E VEGLIA SCUOLA TEATRO MANZONI</t>
  </si>
  <si>
    <t>A. S. DILETTANTISTICA HANDBALL CLUB CASSA RURALE PONTINIA</t>
  </si>
  <si>
    <t>A.BA.CO ASSOCIAZIONE SPORTIVA DILETTANTISTICA</t>
  </si>
  <si>
    <t>A.D. BASKET VALSUGANA</t>
  </si>
  <si>
    <t>A.D. FORTITUDO BASKET CISTERNA</t>
  </si>
  <si>
    <t>A.D. PALL. G. FABIANI FORMIA</t>
  </si>
  <si>
    <t>A.D. PALLACANESTRO FORMELLO</t>
  </si>
  <si>
    <t>A.D. S.S. LAZIO BASKET</t>
  </si>
  <si>
    <t>A.DIL. U.C. BASKET PRIMAVALLE</t>
  </si>
  <si>
    <t>A.DIL. VIRTUS BASKET FONDI</t>
  </si>
  <si>
    <t>A.DILETTANTISTICA ROLLER ART</t>
  </si>
  <si>
    <t>A.N. CARABINIERI G.S. KARATE A.S. DILETTANTISTICA ODV</t>
  </si>
  <si>
    <t>A.O.C. TEAM STADIO PAOLO ROSI</t>
  </si>
  <si>
    <t>A.P. DILETTANTISTICA HANDROMA</t>
  </si>
  <si>
    <t>A.S. DILETTANTISTICA  ARCO NATURA</t>
  </si>
  <si>
    <t>A.S. Dilettantistica  Studio Ballet Le Cours de Danse</t>
  </si>
  <si>
    <t>A.S. Dilettantistica AERIAL DANCE LABS</t>
  </si>
  <si>
    <t>A.S. DILETTANTISTICA ARMA PADEL</t>
  </si>
  <si>
    <t>A.S. DILETTANTISTICA BODY &amp; MIND PALESTRE</t>
  </si>
  <si>
    <t>A.S. Dilettantistica Dynamo Tennis Tavolo</t>
  </si>
  <si>
    <t>A.S. DILETTANTISTICA FOCUS TRAINING LAB</t>
  </si>
  <si>
    <t>A.S. DILETTANTISTICA GINNASTICA PERSEUS</t>
  </si>
  <si>
    <t>A.S. DILETTANTISTICA H. FLAVIONI</t>
  </si>
  <si>
    <t>A.S. DILETTANTISTICA LA PELOTA PADEL CLUB</t>
  </si>
  <si>
    <t>A.S. DILETTANTISTICA PALLAVOLO MINTURNO</t>
  </si>
  <si>
    <t>A.S. DILETTANTISTICA SKYFALL</t>
  </si>
  <si>
    <t>A.S. Dilettantistica Sport Academy</t>
  </si>
  <si>
    <t>A.S. DILETTANTISTICA SPORT BLERA</t>
  </si>
  <si>
    <t>A.S. DILETTANTISTICA TAEKWONDO ARDUINI</t>
  </si>
  <si>
    <t>A.S. ROMA ROAD R.CLUB</t>
  </si>
  <si>
    <t>A.S. SORRISI CHE NUOTANO ETA BETA - VT</t>
  </si>
  <si>
    <t>A.S.CASTRO VOLLEY DILETTANTISTICA</t>
  </si>
  <si>
    <t>A.S.D RCB Roma City Ballet</t>
  </si>
  <si>
    <t>A.S.D.  ATL. VILLA GUGLIELMI</t>
  </si>
  <si>
    <t>A.S.D. ACSI ITALIA ATLETICA</t>
  </si>
  <si>
    <t>A.S.D. ALBANO CALCIO A 5</t>
  </si>
  <si>
    <t>A.S.D. AMATORI BASKET</t>
  </si>
  <si>
    <t>A.S.D. APDB ROMA</t>
  </si>
  <si>
    <t>A.S.D. ARCIERI DELLE DUE TORRI</t>
  </si>
  <si>
    <t>A.S.D. ARES</t>
  </si>
  <si>
    <t>A.S.D. ATLETICA FRASCATI</t>
  </si>
  <si>
    <t>A.S.D. ATLETICA ORTE</t>
  </si>
  <si>
    <t>A.S.D. ATLETICA PALOMBARA</t>
  </si>
  <si>
    <t>A.S.D. ATLETICA TOR TRE TESTE</t>
  </si>
  <si>
    <t>A.S.D. AURELIO S.G.</t>
  </si>
  <si>
    <t>A.S.D. AURORA DANCE STUDIO</t>
  </si>
  <si>
    <t>A.S.D. BANDERENTIUM ARCIERI TOR DI QUINTO</t>
  </si>
  <si>
    <t>A.S.D. BARBATO FOOTBALL ACADEMY</t>
  </si>
  <si>
    <t>A.S.D. BASKET COLLEVERDE</t>
  </si>
  <si>
    <t>A.S.D. BASKET ROMA SUD</t>
  </si>
  <si>
    <t>A.S.D. BLACK EAGLES</t>
  </si>
  <si>
    <t>A.S.D. BRACCIANO BASKET</t>
  </si>
  <si>
    <t>A.S.D. CALI ROMA GIRLS</t>
  </si>
  <si>
    <t>A.S.D. CARVER CINECITTA</t>
  </si>
  <si>
    <t>A.S.D. CENTRO EQUESTRE HORSE CLUB PIGNATELLI</t>
  </si>
  <si>
    <t>A.S.D. CENTRO FITNESS MONTELLO</t>
  </si>
  <si>
    <t>A.S.D. CENTRO IPPICO SUGHERETA SAN VITO</t>
  </si>
  <si>
    <t>A.S.D. CHINESIOSTARLIGHT</t>
  </si>
  <si>
    <t>A.S.D. CIRCOLO CANOTTIERI TIRRENIA TODARO</t>
  </si>
  <si>
    <t>A.S.D. DRAGOLAGO</t>
  </si>
  <si>
    <t>A.S.D. FAUL CIMINI VITERBO S.R.L.</t>
  </si>
  <si>
    <t>A.S.D. FUKURO ROMA</t>
  </si>
  <si>
    <t>A.S.D. JUDO PRENESTE G. CASTELLO</t>
  </si>
  <si>
    <t>A.S.D. KRONOS ROMA</t>
  </si>
  <si>
    <t>A.S.D. LAZIO HOCKEY PRATO GIOVANI</t>
  </si>
  <si>
    <t>A.S.D. LYCEUM ROMA XIII</t>
  </si>
  <si>
    <t>A.S.D. MTB FORMELLO</t>
  </si>
  <si>
    <t>A.S.D. NUOTO VELA</t>
  </si>
  <si>
    <t>A.S.D. OMNIA ROMA</t>
  </si>
  <si>
    <t>A.S.D. P. ASTRA ATLETICA</t>
  </si>
  <si>
    <t>A.S.D. POL. PETRIANA</t>
  </si>
  <si>
    <t>A.S.D. RED FOXES ROMA SOFTBALL-BASEBALL</t>
  </si>
  <si>
    <t>A.S.D. RITMO VE.RO.</t>
  </si>
  <si>
    <t>A.S.D. ROCCAGORGA CALCIO</t>
  </si>
  <si>
    <t>A.S.D. ROMA SUD TENNIS TAVOLO</t>
  </si>
  <si>
    <t>A.S.D. ROMA XVI</t>
  </si>
  <si>
    <t>A.S.D. ROMANA</t>
  </si>
  <si>
    <t>A.S.D. S.S. LAZIO BASKIN</t>
  </si>
  <si>
    <t>A.S.D. Siria Fishing Club</t>
  </si>
  <si>
    <t>A.S.D. SPORT &amp; MOVIMENTO</t>
  </si>
  <si>
    <t>A.S.d. SPORT 2000</t>
  </si>
  <si>
    <t>A.S.D. SXE</t>
  </si>
  <si>
    <t>A.S.D. TENNIS TEAM MAXGATTA</t>
  </si>
  <si>
    <t>A.S.D. TIRRENO ATLETICA CIVITAVECCHIA</t>
  </si>
  <si>
    <t>A.S.D. VIRTUS MONTEROTONDO BK</t>
  </si>
  <si>
    <t>A.S.D.C. FUTSAL SETTECAMINI</t>
  </si>
  <si>
    <t>A.S.DIL. BASKET TUSCOLANO</t>
  </si>
  <si>
    <t>A.S.DIL. NOMEN ANGELS</t>
  </si>
  <si>
    <t>A.S.DIL. ST. CHARLES</t>
  </si>
  <si>
    <t>A.S.DIL. VIRTUS ARICCIA</t>
  </si>
  <si>
    <t>A.S.Dilettantistica  Arte e Danza Collatino</t>
  </si>
  <si>
    <t>A.S.DILETTANTISTICA  FUNCTIONAL 45</t>
  </si>
  <si>
    <t>A.S.DILETTANTISTICA  WELLBEAT SACRED SPIRIT DANCE</t>
  </si>
  <si>
    <t>A.S.DILETTANTISTICA &amp; CS.ART MAISON ACCADEMY</t>
  </si>
  <si>
    <t>A.S.DILETTANTISTICA BODY FOR YOU</t>
  </si>
  <si>
    <t>A.S.Dilettantistica Body Island</t>
  </si>
  <si>
    <t>A.S.DILETTANTISTICA BUFALI LATINA FOOTBALL TEAM</t>
  </si>
  <si>
    <t>A.S.Dilettantistica Bulldogs</t>
  </si>
  <si>
    <t>A.S.DILETTANTISTICA BUSHIDO ARICCIA</t>
  </si>
  <si>
    <t>A.S.DILETTANTISTICA BUSHIDO TIVOLI</t>
  </si>
  <si>
    <t>A.S.DILETTANTISTICA CAIETA GLADIATORES</t>
  </si>
  <si>
    <t>A.S.DILETTANTISTICA CENTRO SPORTIVO FROSINONE - BENFIT CLUB</t>
  </si>
  <si>
    <t>A.S.Dilettantistica CITTA DI MINTURNO</t>
  </si>
  <si>
    <t>A.S.DILETTANTISTICA E DI P.S. NIRCHIO SPORT ACADEMY</t>
  </si>
  <si>
    <t>A.S.DILETTANTISTICA ENERGY FIT COMBAT</t>
  </si>
  <si>
    <t>A.S.Dilettantistica Enjoy More</t>
  </si>
  <si>
    <t>A.S.DILETTANTISTICA ENOGASTRONOMICA MUSICALE CULTURALE LA MACCHIA</t>
  </si>
  <si>
    <t>A.S.DILETTANTISTICA EXE</t>
  </si>
  <si>
    <t>A.S.Dilettantistica Farapentathlon</t>
  </si>
  <si>
    <t>A.S.DILETTANTISTICA FIGHT FITNESS</t>
  </si>
  <si>
    <t>A.S.DILETTANTISTICA FRASCATI SKATING CLUB</t>
  </si>
  <si>
    <t>A.S.DILETTANTISTICA FUJI YAMA VELLETRI</t>
  </si>
  <si>
    <t>A.S.DILETTANTISTICA GREEN VOLLEY P.D.P</t>
  </si>
  <si>
    <t>A.S.DILETTANTISTICA IBEACH</t>
  </si>
  <si>
    <t>A.S.Dilettantistica IL GRUPPO</t>
  </si>
  <si>
    <t>A.S.DILETTANTISTICA IN FORMA LAB</t>
  </si>
  <si>
    <t>A.S.Dilettantistica Invictus</t>
  </si>
  <si>
    <t>A.S.DILETTANTISTICA JUDO CLUB ARCA</t>
  </si>
  <si>
    <t>A.S.DILETTANTISTICA JUDO KING</t>
  </si>
  <si>
    <t>A.S.DILETTANTISTICA JUDO RIETI</t>
  </si>
  <si>
    <t>A.S.DILETTANTISTICA K  PROJECT ROMA</t>
  </si>
  <si>
    <t>A.S.DILETTANTISTICA KARATE-DO</t>
  </si>
  <si>
    <t>A.S.Dilettantistica Life Club</t>
  </si>
  <si>
    <t>A.S.Dilettantistica Master Fitness &amp; Combat</t>
  </si>
  <si>
    <t>A.S.DILETTANTISTICA NIPPON CLUB POMEZIA</t>
  </si>
  <si>
    <t>A.S.DILETTANTISTICA NOVA FAMILIA</t>
  </si>
  <si>
    <t>A.S.DILETTANTISTICA NSGC JUDO GIARDINETTI ROMA</t>
  </si>
  <si>
    <t>A.S.DILETTANTISTICA OLIMPIA CLUB MONTEROTONDO</t>
  </si>
  <si>
    <t>A.S.DILETTANTISTICA ONE BEACH</t>
  </si>
  <si>
    <t>A.S.Dilettantistica P.M. CURES 2019</t>
  </si>
  <si>
    <t>A.S.Dilettantistica Pallacanestro Trevignano</t>
  </si>
  <si>
    <t>A.S.DILETTANTISTICA PATT.ART.DIVINO AMORE INSIEME</t>
  </si>
  <si>
    <t>A.S.Dilettantistica PENTAFIANO</t>
  </si>
  <si>
    <t>A.S.Dilettantistica Pianeta Sport</t>
  </si>
  <si>
    <t>A.S.DILETTANTISTICA POLISPORTIVA MAGICA</t>
  </si>
  <si>
    <t>A.S.DILETTANTISTICA ROLLER S.C. LIBERTAS GENZANO</t>
  </si>
  <si>
    <t>A.S.DILETTANTISTICA ROMA X TRAINING</t>
  </si>
  <si>
    <t>A.S.DILETTANTISTICA RONIN LATINA</t>
  </si>
  <si>
    <t>A.S.DILETTANTISTICA SALUTE IN MOVIMENTO</t>
  </si>
  <si>
    <t>A.S.DILETTANTISTICA SANTINELLI ROMA DANCE 1946-CHANDRA</t>
  </si>
  <si>
    <t>A.S.DILETTANTISTICA SHENDAO</t>
  </si>
  <si>
    <t>A.S.DILETTANTISTICA SHINSEI CLUB TRIGORIA</t>
  </si>
  <si>
    <t>A.S.DILETTANTISTICA SHINTEN ZEN &amp; WELLNESS DIMENSION</t>
  </si>
  <si>
    <t>A.S.DILETTANTISTICA SHORIN CLUB ROMA</t>
  </si>
  <si>
    <t>A.S.DILETTANTISTICA SPORTING CLUB NUOTO RIETI</t>
  </si>
  <si>
    <t>A.S.DILETTANTISTICA SPORTS LAND</t>
  </si>
  <si>
    <t>A.S.DILETTANTISTICA STUDIO FIT</t>
  </si>
  <si>
    <t>A.S.Dilettantistica Team Karate Velletri</t>
  </si>
  <si>
    <t>A.S.Dilettantistica Terracina Team</t>
  </si>
  <si>
    <t>A.S.Dilettantistica VALLEPIANA GUEST RANCH</t>
  </si>
  <si>
    <t>A.S.Dilettantistica Virtus San Biagio Roma</t>
  </si>
  <si>
    <t>A.S.DILETTANTISTICA ZANSHIN DOJO CASTELLI ROMANI</t>
  </si>
  <si>
    <t>ACADEMY SVS ROMA</t>
  </si>
  <si>
    <t>ACCADEMIA DANZA SIEMPRE PALANTE</t>
  </si>
  <si>
    <t>ACCADEMIA DEL NUOTO SOCIETA SPORTIVA DILETTANTISTICA A R.L.</t>
  </si>
  <si>
    <t>ACCADEMIA GIALLOAZZURRI A.S.D.</t>
  </si>
  <si>
    <t>Accademia Iacopini - Centro di alta formazione per la danza</t>
  </si>
  <si>
    <t>ACCADEMIA PUGILISTICA DAVID TOBINI - A.S.D.</t>
  </si>
  <si>
    <t>ACQUACETOSA CENTRO CALCIO</t>
  </si>
  <si>
    <t>ACSD CASILINO 23</t>
  </si>
  <si>
    <t>ACTIVE ACADEMY associazione sportiva dilettantistica</t>
  </si>
  <si>
    <t xml:space="preserve">AD Cinecittà Bktball Polaris  </t>
  </si>
  <si>
    <t>AGORA SOCIETA SPORTIVA DILETTANTISTICA A RESPONSABILITA LIMITATA</t>
  </si>
  <si>
    <t>AICS COMITATO DI FROSINONE APS</t>
  </si>
  <si>
    <t>AIKIDO KASHIN ROMA ASSOCIAZIONE SPORTIVA DILETTANTISTICA</t>
  </si>
  <si>
    <t>AKKADEMY APRILIA</t>
  </si>
  <si>
    <t>ALBA ROMA 1907</t>
  </si>
  <si>
    <t>ANDREA DORIA SEZIONE PALLAVOLO ASD</t>
  </si>
  <si>
    <t>ANDROMEDA A.S.DILETTANTISTICA</t>
  </si>
  <si>
    <t>ANTARES SPORTING CLUB ASD</t>
  </si>
  <si>
    <t>AP DILETTANTISTICA POLISPORTIVA VALCANNETO</t>
  </si>
  <si>
    <t>Aps Oratorio Circolo Anspi S. Vincenzo de Paoli</t>
  </si>
  <si>
    <t>APS PADEL LOFT</t>
  </si>
  <si>
    <t>ARCE 1932</t>
  </si>
  <si>
    <t xml:space="preserve">ARCI MARILYN A.S.D.C. </t>
  </si>
  <si>
    <t>Arco Club Appia Antica A.S.D.</t>
  </si>
  <si>
    <t>ARMONIA DANZA ASSOCIAZIONE SPORTIVA DILETTANTISTICA</t>
  </si>
  <si>
    <t>ART DU DEPLACEMENT ROMA ASSOCIAZIONE SPORTIVA DILETTANTISTICA</t>
  </si>
  <si>
    <t>AS DILETTANTISTICA ACCADEMIA SPORTS ROMA</t>
  </si>
  <si>
    <t>AS DILETTANTISTICA CHARLY SPORT</t>
  </si>
  <si>
    <t>AS DILETTANTISTICA GINNASTICA ROMA AURELIO</t>
  </si>
  <si>
    <t>AS DILETTANTISTICA KARATEKAI</t>
  </si>
  <si>
    <t>AS DILETTANTISTICA LEALI DI MONTERANO VOLLEY</t>
  </si>
  <si>
    <t>AS DILETTANTISTICA MISTER MABO</t>
  </si>
  <si>
    <t>AS DILETTANTISTICA PALLACANESTRO ROMA</t>
  </si>
  <si>
    <t>AS DILETTANTISTICA PALLAVOLO POGGIO MIRTETO</t>
  </si>
  <si>
    <t>AS DILETTANTISTICA POLISPORTIVA BALDINELLI</t>
  </si>
  <si>
    <t>AS DILETTANTISTICA SPES VIRDIS</t>
  </si>
  <si>
    <t>AS DILETTANTISTICA TDN ANZIO</t>
  </si>
  <si>
    <t>AS DILETTANTISTICA VIRTUS FLAMINIO ROMA</t>
  </si>
  <si>
    <t>AS DILETTANTISTICA VIS AURELIA BASKET</t>
  </si>
  <si>
    <t>AS DILETTANTISTICA VOLLEY ANGUILLARA</t>
  </si>
  <si>
    <t>ASD LAUCHI DANCE ACADEMY</t>
  </si>
  <si>
    <t>ASD ACADEMY SCHOOL BASSANO ROMANO</t>
  </si>
  <si>
    <t>ASD ACSI ATLETICA CAMPIDOGLIO</t>
  </si>
  <si>
    <t>ASD AMATORI TIVOLI RUGBY</t>
  </si>
  <si>
    <t>ASD ANZIO NETTUNO TRIATHLON</t>
  </si>
  <si>
    <t>ASD APPIA RUGBY</t>
  </si>
  <si>
    <t>ASD APRILIA RUGBY</t>
  </si>
  <si>
    <t>ASD ARES</t>
  </si>
  <si>
    <t>ASD ARIETI RUGBY RIETI 2014</t>
  </si>
  <si>
    <t>ASD ARNOLD RUGBY FOOTBALL CLUB ROMA</t>
  </si>
  <si>
    <t>ASD ASSOCIAZIONE SPORTIVA DILETTANTISTICA NUOVA PALLAVOLO SEZZE</t>
  </si>
  <si>
    <t>ASD ATHLETIC SOCCER ACADEMY 2012</t>
  </si>
  <si>
    <t>ASD ATL. GIOVANILE SERMONETA</t>
  </si>
  <si>
    <t>ASD ATLETICA VITERBO</t>
  </si>
  <si>
    <t xml:space="preserve">ASD ATLETICO MONTEROTONDO </t>
  </si>
  <si>
    <t>ASD BASKET CITTA DI LADISPOLI</t>
  </si>
  <si>
    <t>ASD BASKET ROMA NORD 2011</t>
  </si>
  <si>
    <t>ASD CAST SUB ROMA 2000</t>
  </si>
  <si>
    <t>ASD CBF SPORTING MONTEPORZIO</t>
  </si>
  <si>
    <t>ASD CENTRO DANZA FORMA FLUENS</t>
  </si>
  <si>
    <t>ASD CENTRO SPORTIVO PARK</t>
  </si>
  <si>
    <t>ASD CIAMPACAVALLO APS</t>
  </si>
  <si>
    <t>ASD CIAMPINO RUGBY CLUB</t>
  </si>
  <si>
    <t>ASD CIRCOLO CANOTTIERI LAZIO WATERPOLO</t>
  </si>
  <si>
    <t>ASD CLUB OLIMPICO ROMANO</t>
  </si>
  <si>
    <t>ASD COLLE SAN PIETRO</t>
  </si>
  <si>
    <t>ASD DANZA PAGANINI</t>
  </si>
  <si>
    <t>ASD DON BOSCO CINECITTA  ROMA</t>
  </si>
  <si>
    <t>ASD ENDURANCE TRAINING</t>
  </si>
  <si>
    <t>ASD EROICA FIGHT CLUB</t>
  </si>
  <si>
    <t>ASD EVOLUTION FITNESS 2.0</t>
  </si>
  <si>
    <t>ASD FALCHI RUGBY MONTEROTONDO</t>
  </si>
  <si>
    <t>ASD Il Lago e  il Cavallo</t>
  </si>
  <si>
    <t>ASD JUMBO BASKET FORMIA</t>
  </si>
  <si>
    <t>ASD KK VOLLEY ROMA</t>
  </si>
  <si>
    <t>ASD LATINA NUOTO</t>
  </si>
  <si>
    <t>ASD Livio Tempesta</t>
  </si>
  <si>
    <t>ASD MENTANA CICLISMO</t>
  </si>
  <si>
    <t>ASD MULTISPORTS DdN</t>
  </si>
  <si>
    <t>ASD NEW APPIO CLAUDIO TENNIS TEAM</t>
  </si>
  <si>
    <t>ASD NISSOLINO ATL. VELLETRI</t>
  </si>
  <si>
    <t>ASD O.BALLET</t>
  </si>
  <si>
    <t>ASD P.G.FRASSATI</t>
  </si>
  <si>
    <t>ASD PHOENIX RUGBY CIAMPINO</t>
  </si>
  <si>
    <t>ASD POL BASKET GO</t>
  </si>
  <si>
    <t>ASD POLIMNIA RIT.ROMANA</t>
  </si>
  <si>
    <t>ASD POLISPORTIVA  DANCE ART DILETTANTISTICA</t>
  </si>
  <si>
    <t>ASD POLISPORTIVA INVICTUS</t>
  </si>
  <si>
    <t>ASD POLISPORTIVA ORIOLO</t>
  </si>
  <si>
    <t>ASD POMEZIA RUGBY 1957</t>
  </si>
  <si>
    <t>ASD PONY CLUB HOLLY TREE</t>
  </si>
  <si>
    <t>ASD POOLSTARS</t>
  </si>
  <si>
    <t>ASD PSV ALATRI GUARCINO</t>
  </si>
  <si>
    <t>ASD ROMA CALCIO AMPUTATI</t>
  </si>
  <si>
    <t>ASD SANTA MARINELLA BASKET</t>
  </si>
  <si>
    <t>ASD SCUOLA CALCIO FREESTYLE</t>
  </si>
  <si>
    <t>ASD SMG BASKET SCHOOL</t>
  </si>
  <si>
    <t>ASD SMG MINIBASKET CENTER</t>
  </si>
  <si>
    <t>ASD SPORT ROMA 7</t>
  </si>
  <si>
    <t>ASD STAZIONE FITNESS 2</t>
  </si>
  <si>
    <t>ASD UISP XVIII</t>
  </si>
  <si>
    <t>ASD VIRTUS BK CASTELGANDOLFO</t>
  </si>
  <si>
    <t>ASD VOLLEY CAVE                                                  ASSOCIAZIONE DILETTANTISTICA</t>
  </si>
  <si>
    <t>ASDILETTANTISTICA  FIGHTING CLUB FONDI</t>
  </si>
  <si>
    <t xml:space="preserve">ASDILETTANTISTICA APS C.S. DOJO ZEN </t>
  </si>
  <si>
    <t xml:space="preserve">ASDILETTANTISTICA ASD CAMI CENTRO ARTISTICO MINDFULDANCE ITALIA </t>
  </si>
  <si>
    <t>ASDILETTANTISTICA BE ART</t>
  </si>
  <si>
    <t>ASDILETTANTISTICA DANZA.COM</t>
  </si>
  <si>
    <t xml:space="preserve">ASDILETTANTISTICA DUEPIGRECOROMA EXPIRIENCE </t>
  </si>
  <si>
    <t>ASDILETTANTISTICA FIGHT GYM LA RUSTICA</t>
  </si>
  <si>
    <t>ASDILETTANTISTICA KYU DO KAN</t>
  </si>
  <si>
    <t>ASDILETTANTISTICA LIBERTAS I.A.O. GYM CLUB</t>
  </si>
  <si>
    <t xml:space="preserve">ASDILETTANTISTICA PIEDI SCALZI ASSOCIAZIONE DI PROMOZIONE SOCIALE </t>
  </si>
  <si>
    <t>ASDILETTANTISTICA POLISPORTIVA MARINA CENTRO SPORTING CLUB</t>
  </si>
  <si>
    <t>ASDTT LISOLA CHE NON CERA ROMA</t>
  </si>
  <si>
    <t>ASS. ATLETICA DILETTANTISTICA  ANNA MAGNANI</t>
  </si>
  <si>
    <t>ASS. SPORTIVA DILETTANTISTICA CENTUMCELLAE PALLANUOTO</t>
  </si>
  <si>
    <t>ASSOCIAZ.SPORT.DILETTANTISTICA SPORTING CLUB PALLAVOLO ORTE 1967</t>
  </si>
  <si>
    <t>ASSOCIAZIONE  SPORTIVA DILETTANTISTICA  PIGNETO</t>
  </si>
  <si>
    <t>ASSOCIAZIONE CENTRO DARTE PRISMA ASD-APS</t>
  </si>
  <si>
    <t>ASSOCIAZIONE DILETTANTISTICA "SCACCHI VALLE DELLANIENE"</t>
  </si>
  <si>
    <t>ASSOCIAZIONE DILETTANTISTICA DI CULTURA E SPORT TENNISQUATTRO</t>
  </si>
  <si>
    <t>ASSOCIAZIONE DILETTANTISTICA PHOENIX VALLECORSA</t>
  </si>
  <si>
    <t>ASSOCIAZIONE DILETTANTISTICA POLISPORTIVA SERPENTARA</t>
  </si>
  <si>
    <t>ASSOCIAZIONE DILETTANTISTICA POLISPORTIVA TRULLO</t>
  </si>
  <si>
    <t>ASSOCIAZIONE NAZIONALE AGENTI SOTTOUFFICIALI POLIZIE LOCALI ASSOCIAZIONE SPORTIVA DILETTANTISTICA</t>
  </si>
  <si>
    <t>Associazione Polisportiva Dilettantistica Pianeta Sport e Giochi</t>
  </si>
  <si>
    <t>ASSOCIAZIONE POLISPORTIVA DILETTANTISTICA TALETE</t>
  </si>
  <si>
    <t>ASSOCIAZIONE SPORTIVA CULTURALE DILETTANTISTICA ENERGHEIA</t>
  </si>
  <si>
    <t>ASSOCIAZIONE SPORTIVA DILETANTISTICA POLISPORTIVA ARTENA</t>
  </si>
  <si>
    <t>ASSOCIAZIONE SPORTIVA DILETTANTISTICA</t>
  </si>
  <si>
    <t>ASSOCIAZIONE SPORTIVA DILETTANTISTICA  DOJO &amp; FITNESS</t>
  </si>
  <si>
    <t>ASSOCIAZIONE SPORTIVA DILETTANTISTICA  PALLAVOLO ALATRI</t>
  </si>
  <si>
    <t>Associazione Sportiva Dilettantistica  POLISPORTIVA ROMA 11</t>
  </si>
  <si>
    <t>Associazione Sportiva Dilettantistica  ROMA 12</t>
  </si>
  <si>
    <t>ASSOCIAZIONE SPORTIVA DILETTANTISTICA  SPARTA PUGILATO</t>
  </si>
  <si>
    <t>ASSOCIAZIONE SPORTIVA DILETTANTISTICA "BLACK SHARK"</t>
  </si>
  <si>
    <t>ASSOCIAZIONE SPORTIVA DILETTANTISTICA A.S.D. CULT. DIFFUSIONE DANZA</t>
  </si>
  <si>
    <t>ASSOCIAZIONE SPORTIVA DILETTANTISTICA A.S.D. MOTUS DANCE</t>
  </si>
  <si>
    <t>ASSOCIAZIONE SPORTIVA DILETTANTISTICA ACILIA RED FOXES</t>
  </si>
  <si>
    <t>ASSOCIAZIONE SPORTIVA DILETTANTISTICA ARCA</t>
  </si>
  <si>
    <t>ASSOCIAZIONE SPORTIVA DILETTANTISTICA ARCHI DI CLAUDIO GOLF CLUB</t>
  </si>
  <si>
    <t>ASSOCIAZIONE SPORTIVA DILETTANTISTICA ARCI UISP CAMPO DELLORO</t>
  </si>
  <si>
    <t>ASSOCIAZIONE SPORTIVA DILETTANTISTICA ARTERITMICA</t>
  </si>
  <si>
    <t>ASSOCIAZIONE SPORTIVA DILETTANTISTICA ARTIS GYM EUR</t>
  </si>
  <si>
    <t>ASSOCIAZIONE SPORTIVA DILETTANTISTICA ARVALIA</t>
  </si>
  <si>
    <t>ASSOCIAZIONE SPORTIVA DILETTANTISTICA ASD MOVEWAY</t>
  </si>
  <si>
    <t>ASSOCIAZIONE SPORTIVA DILETTANTISTICA ASTAR TEAM</t>
  </si>
  <si>
    <t>Associazione Sportiva Dilettantistica Attitude</t>
  </si>
  <si>
    <t>ASSOCIAZIONE SPORTIVA DILETTANTISTICA AURELIO VOLLEY S.G.</t>
  </si>
  <si>
    <t>ASSOCIAZIONE SPORTIVA DILETTANTISTICA BRACCIANO BADMINTON</t>
  </si>
  <si>
    <t>ASSOCIAZIONE SPORTIVA DILETTANTISTICA BRICOLAGE DANCE MOVEMENT</t>
  </si>
  <si>
    <t>ASSOCIAZIONE SPORTIVA DILETTANTISTICA BUSHIDO POLI</t>
  </si>
  <si>
    <t>ASSOCIAZIONE SPORTIVA DILETTANTISTICA CAMPUS APRILIA</t>
  </si>
  <si>
    <t>ASSOCIAZIONE SPORTIVA DILETTANTISTICA CAPITOLINA SCHERMA</t>
  </si>
  <si>
    <t>ASSOCIAZIONE SPORTIVA DILETTANTISTICA CARLO DIBIASI</t>
  </si>
  <si>
    <t>Associazione Sportiva Dilettantistica Centro Cultura Fisica Balduina</t>
  </si>
  <si>
    <t>Associazione Sportiva Dilettantistica Centro Ginnastica Monterotondo</t>
  </si>
  <si>
    <t>ASSOCIAZIONE SPORTIVA DILETTANTISTICA CENTRO IPPICO DUE TORRI</t>
  </si>
  <si>
    <t>Associazione Sportiva Dilettantistica Centro Polisportivo Libertas Montefiascone</t>
  </si>
  <si>
    <t>ASSOCIAZIONE SPORTIVA DILETTANTISTICA CENTRO SCUOLE JUDO</t>
  </si>
  <si>
    <t>ASSOCIAZIONE SPORTIVA DILETTANTISTICA CENTRO STUDI ARTI SCENICHE</t>
  </si>
  <si>
    <t>Associazione Sportiva Dilettantistica Centro Sub Latina Rudy Wolf</t>
  </si>
  <si>
    <t>Associazione Sportiva Dilettantistica Circeo Accademia Di Ginnastica</t>
  </si>
  <si>
    <t>Associazione sportiva dilettantistica Club Gymnastic Center</t>
  </si>
  <si>
    <t>ASSOCIAZIONE SPORTIVA DILETTANTISTICA CORE GRAPPLING LAB</t>
  </si>
  <si>
    <t>ASSOCIAZIONE SPORTIVA Dilettantistica CORE STUDIO DANZA</t>
  </si>
  <si>
    <t>ASSOCIAZIONE SPORTIVA DILETTANTISTICA CR-ESCO</t>
  </si>
  <si>
    <t xml:space="preserve">ASSOCIAZIONE SPORTIVA DILETTANTISTICA DANCE REVOLUTION ACADEMY </t>
  </si>
  <si>
    <t>Associazione Sportiva Dilettantistica Diada Sport</t>
  </si>
  <si>
    <t>ASSOCIAZIONE SPORTIVA DILETTANTISTICA DOJO LAB POMEZIA</t>
  </si>
  <si>
    <t>ASSOCIAZIONE SPORTIVA DILETTANTISTICA DRAGON CITY</t>
  </si>
  <si>
    <t>Associazione Sportiva Dilettantistica DREAM FITNESS</t>
  </si>
  <si>
    <t>ASSOCIAZIONE SPORTIVA DILETTANTISTICA E CULTURALE LIFE IN MOTION</t>
  </si>
  <si>
    <t>ASSOCIAZIONE SPORTIVA DILETTANTISTICA EXTREME SPORT</t>
  </si>
  <si>
    <t>ASSOCIAZIONE SPORTIVA DILETTANTISTICA FEDERICO CIVOLANI TENNIS GTM</t>
  </si>
  <si>
    <t>ASSOCIAZIONE SPORTIVA DILETTANTISTICA FIGHT LAB</t>
  </si>
  <si>
    <t>ASSOCIAZIONE SPORTIVA DILETTANTISTICA FONTE ROMA VOLLEY</t>
  </si>
  <si>
    <t>ASSOCIAZIONE SPORTIVA DILETTANTISTICA FOOTBALL TEAM FALISCA</t>
  </si>
  <si>
    <t>ASSOCIAZIONE SPORTIVA DILETTANTISTICA FOREVER CALCIO RIETI</t>
  </si>
  <si>
    <t>ASSOCIAZIONE SPORTIVA DILETTANTISTICA GENITORI SCUOLA DI DONATO APS-ENTE DEL TERZO SETTORE</t>
  </si>
  <si>
    <t>Associazione sportiva dilettantistica GinnasticAprilia</t>
  </si>
  <si>
    <t>ASSOCIAZIONE SPORTIVA DILETTANTISTICA GORDIANI ARTEDANZA</t>
  </si>
  <si>
    <t>ASSOCIAZIONE SPORTIVA DILETTANTISTICA GYMART</t>
  </si>
  <si>
    <t>Associazione Sportiva Dilettantistica GYMNASTICA JULIA</t>
  </si>
  <si>
    <t>ASSOCIAZIONE SPORTIVA DILETTANTISTICA HOCKEY CLUB ROMA</t>
  </si>
  <si>
    <t>ASSOCIAZIONE SPORTIVA DILETTANTISTICA ILE ODARA</t>
  </si>
  <si>
    <t>Associazione Sportiva Dilettantistica Judo Frascati</t>
  </si>
  <si>
    <t>ASSOCIAZIONE SPORTIVA DILETTANTISTICA JUNGLE ROCK</t>
  </si>
  <si>
    <t>Associazione Sportiva Dilettantistica KARATE CLUB ROMA SUD</t>
  </si>
  <si>
    <t>ASSOCIAZIONE SPORTIVA DILETTANTISTICA LA FORESTA TENNIS A.S.D.</t>
  </si>
  <si>
    <t>ASSOCIAZIONE SPORTIVA DILETTANTISTICA LAIMA TEAM</t>
  </si>
  <si>
    <t>ASSOCIAZIONE SPORTIVA DILETTANTISTICA LIBERA VOLLEY</t>
  </si>
  <si>
    <t>ASSOCIAZIONE SPORTIVA DILETTANTISTICA LIFE SPORT ENERGY</t>
  </si>
  <si>
    <t>ASSOCIAZIONE SPORTIVA DILETTANTISTICA LIONS VOLLEY LATINA</t>
  </si>
  <si>
    <t>ASSOCIAZIONE SPORTIVA DILETTANTISTICA LIVE CENTRE 2000</t>
  </si>
  <si>
    <t>ASSOCIAZIONE SPORTIVA DILETTANTISTICA MARCONI BOXE</t>
  </si>
  <si>
    <t>ASSOCIAZIONE SPORTIVA DILETTANTISTICA MMA BOXING CENTER</t>
  </si>
  <si>
    <t>ASSOCIAZIONE SPORTIVA DILETTANTISTICA MONTI AVENTINO</t>
  </si>
  <si>
    <t>ASSOCIAZIONE SPORTIVA DILETTANTISTICA MONTI DELL TOLFA</t>
  </si>
  <si>
    <t>ASSOCIAZIONE SPORTIVA DILETTANTISTICA MURIALDO</t>
  </si>
  <si>
    <t>ASSOCIAZIONE SPORTIVA DILETTANTISTICA NEB DANCE ACADEMY</t>
  </si>
  <si>
    <t>ASSOCIAZIONE SPORTIVA DILETTANTISTICA NUOVA PALLAVOLO FONDI</t>
  </si>
  <si>
    <t>ASSOCIAZIONE SPORTIVA DILETTANTISTICA OCR CREED</t>
  </si>
  <si>
    <t>ASSOCIAZIONE SPORTIVA DILETTANTISTICA OLIMPUS ROMA</t>
  </si>
  <si>
    <t>ASSOCIAZIONE SPORTIVA DILETTANTISTICA OLIVA FIGHT ACADEMY</t>
  </si>
  <si>
    <t>ASSOCIAZIONE SPORTIVA DILETTANTISTICA OLYMPIC SPORTS ACADEMY</t>
  </si>
  <si>
    <t>ASSOCIAZIONE SPORTIVA DILETTANTISTICA OPERA DANZA</t>
  </si>
  <si>
    <t>ASSOCIAZIONE SPORTIVA DILETTANTISTICA ORSA MAGGIORE</t>
  </si>
  <si>
    <t>ASSOCIAZIONE SPORTIVA DILETTANTISTICA P.G.S. FLIPPER ROMA</t>
  </si>
  <si>
    <t>ASSOCIAZIONE SPORTIVA DILETTANTISTICA PADEL NEL LAZIO</t>
  </si>
  <si>
    <t>ASSOCIAZIONE SPORTIVA DILETTANTISTICA PALESTRA POPOLARE CORPI PAZZI ASD</t>
  </si>
  <si>
    <t>ASSOCIAZIONE SPORTIVA DILETTANTISTICA PALLAVOLO CIVITAVECCHIA RICONOSCIUTA</t>
  </si>
  <si>
    <t>ASSOCIAZIONE SPORTIVA DILETTANTISTICA PALLAVOLO OLEVANO</t>
  </si>
  <si>
    <t>ASSOCIAZIONE SPORTIVA DILETTANTISTICA PATTINAGGIO RIETI - LIBERTAS</t>
  </si>
  <si>
    <t>Associazione Sportiva Dilettantistica PIETRO VERRI</t>
  </si>
  <si>
    <t>ASSOCIAZIONE SPORTIVA DILETTANTISTICA POFISPORTIVA</t>
  </si>
  <si>
    <t>ASSOCIAZIONE SPORTIVA DILETTANTISTICA POLISPORTIVA ISOLA LIRI</t>
  </si>
  <si>
    <t>ASSOCIAZIONE SPORTIVA DILETTANTISTICA POLISPORTIVA ROMA 7 VOLLEY</t>
  </si>
  <si>
    <t>ASSOCIAZIONE SPORTIVA DILETTANTISTICA POLISPORTIVA SONNINO 1960</t>
  </si>
  <si>
    <t>ASSOCIAZIONE SPORTIVA DILETTANTISTICA POLISPORTIVA VIRGILIO</t>
  </si>
  <si>
    <t>ASSOCIAZIONE SPORTIVA DILETTANTISTICA POURQUOI PAS VOLLEY</t>
  </si>
  <si>
    <t>ASSOCIAZIONE SPORTIVA DILETTANTISTICA PROGETTO DANZA</t>
  </si>
  <si>
    <t>ASSOCIAZIONE SPORTIVA DILETTANTISTICA PUNTOVOLLEY</t>
  </si>
  <si>
    <t>ASSOCIAZIONE SPORTIVA DILETTANTISTICA REAL CASTEL FONTANA</t>
  </si>
  <si>
    <t>ASSOCIAZIONE SPORTIVA DILETTANTISTICA REVOLUTION VOLLEY</t>
  </si>
  <si>
    <t>ASSOCIAZIONE SPORTIVA DILETTANTISTICA RIETI C.S.C.</t>
  </si>
  <si>
    <t>ASSOCIAZIONE SPORTIVA DILETTANTISTICA RIGNANO BOXING CLUB</t>
  </si>
  <si>
    <t>ASSOCIAZIONE SPORTIVA DILETTANTISTICA ROMA 1927 FUTSAL</t>
  </si>
  <si>
    <t>ASSOCIAZIONE SPORTIVA DILETTANTISTICA ROMA SPORTS</t>
  </si>
  <si>
    <t>ASSOCIAZIONE SPORTIVA DILETTANTISTICA SAN GIOVANNI EVANGELISTA</t>
  </si>
  <si>
    <t>ASSOCIAZIONE SPORTIVA DILETTANTISTICA SCHERMA SORA</t>
  </si>
  <si>
    <t>Associazione Sportiva Dilettantistica Scuba Diving Club Gaeta</t>
  </si>
  <si>
    <t>ASSOCIAZIONE SPORTIVA DILETTANTISTICA SINAPSI</t>
  </si>
  <si>
    <t>ASSOCIAZIONE SPORTIVA DILETTANTISTICA SPORTING CLUB SAR</t>
  </si>
  <si>
    <t>ASSOCIAZIONE SPORTIVA DILETTANTISTICA STARDUST  SPORTING CENTER</t>
  </si>
  <si>
    <t>ASSOCIAZIONE SPORTIVA DILETTANTISTICA SUD PONTINO PALLAVOLO</t>
  </si>
  <si>
    <t>ASSOCIAZIONE SPORTIVA DILETTANTISTICA SURF BEAT ANZIO</t>
  </si>
  <si>
    <t>ASSOCIAZIONE SPORTIVA DILETTANTISTICA TAEKWONDO CIVITAVECCHIA</t>
  </si>
  <si>
    <t>ASSOCIAZIONE SPORTIVA DILETTANTISTICA T-CALCIO</t>
  </si>
  <si>
    <t>ASSOCIAZIONE SPORTIVA DILETTANTISTICA TENNIS CLUB CHIESUOLA</t>
  </si>
  <si>
    <t>ASSOCIAZIONE SPORTIVA DILETTANTISTICA TENNIS CLUB CIVITAVECCHIA 88</t>
  </si>
  <si>
    <t>ASSOCIAZIONE SPORTIVA DILETTANTISTICA TEVERE EUR HOCKEY</t>
  </si>
  <si>
    <t>ASSOCIAZIONE SPORTIVA DILETTANTISTICA TUSCIA VERTICALE</t>
  </si>
  <si>
    <t>ASSOCIAZIONE SPORTIVA DILETTANTISTICA UNIKA DANCE ACADEMY</t>
  </si>
  <si>
    <t>ASSOCIAZIONE SPORTIVA DILETTANTISTICA VERTICAL PARK</t>
  </si>
  <si>
    <t>ASSOCIAZIONE SPORTIVA DILETTANTISTICA VIRTUS INVICTA POMEZIA</t>
  </si>
  <si>
    <t>ASSOCIAZIONE SPORTIVA DILETTANTISTICA VOLLEY ACADEMY RIETI</t>
  </si>
  <si>
    <t>ASSOCIAZIONE SPORTIVA DILETTANTISTICA VOLLEY LAB DESETTESOLI    MARINO</t>
  </si>
  <si>
    <t>ASSOCIAZIONE SPORTIVA DILETTANTISTICA VOLLEY LIFE</t>
  </si>
  <si>
    <t>ASSOCIAZIONE SPORTIVA DILETTANTISTICA VOLLEY VITERBO</t>
  </si>
  <si>
    <t>ASSOCIAZIONE SPORTIVA DILETTANTISTICA VOLLEYRO CASAL DE PAZZI</t>
  </si>
  <si>
    <t xml:space="preserve">Associazione Sportiva Dilettantistica ZONADANZA </t>
  </si>
  <si>
    <t>ASSOCIAZIONE SPORTIVA POPOLARE DILETTANTISTICA AD MAIORA</t>
  </si>
  <si>
    <t>ASSOCIZIONE SPORTIVA DILETTANTISTICA SEROSS</t>
  </si>
  <si>
    <t>ATL. COLOSSEO 2000</t>
  </si>
  <si>
    <t xml:space="preserve">ATL.VILLA GORDIANI-G.CASTELLO </t>
  </si>
  <si>
    <t>ATLETICA DEI GELSI</t>
  </si>
  <si>
    <t>ATLETICA TIVOLI</t>
  </si>
  <si>
    <t>ATLETICO VEROLI A.S.D.</t>
  </si>
  <si>
    <t>ATOMIC GYM ASSOCIAZIONE SPORTIVA DILETTANTISTICA</t>
  </si>
  <si>
    <t>AUGUSTEA PADEL SS DILETTANTISTICA ARL</t>
  </si>
  <si>
    <t>AVILA SPORT PINCIANO ASD</t>
  </si>
  <si>
    <t>AVOGADRO ASSOCIAZIONE SPORTIVA SCOLASTICO DILETTANTISTICA</t>
  </si>
  <si>
    <t>BABEL SOCIETA SPORTIVA DILETTANTISTICA S.R.L.</t>
  </si>
  <si>
    <t>BAILANDO CUBANO S.S.DILETTANTISTICA A R.L.</t>
  </si>
  <si>
    <t>BARBARIAN RUGBY CLUB ROMA ASD</t>
  </si>
  <si>
    <t>Barocchi Dance Studio a.s.d.</t>
  </si>
  <si>
    <t>Basket Bee</t>
  </si>
  <si>
    <t>BASKET CINECITTA ROMA</t>
  </si>
  <si>
    <t>BASKET CLUB LUPA</t>
  </si>
  <si>
    <t>BEACH TENNIS LAZIO ASD</t>
  </si>
  <si>
    <t>BEACH VOLLEY ACADEMY S.S.DILETTANTISTICA A R.L.</t>
  </si>
  <si>
    <t>BEACH VOLLEY EVOLUTION A.S.DILETTANTISTICA</t>
  </si>
  <si>
    <t>Bertolini Sport Academy SSD a RL</t>
  </si>
  <si>
    <t>BLUE TEAM CLUB A.S.D.</t>
  </si>
  <si>
    <t>BODY ART SCHOOL  Società Sportiva Dilettantistica s.r.l.</t>
  </si>
  <si>
    <t>BORGATA GORDIANI</t>
  </si>
  <si>
    <t>BORGHESIANA</t>
  </si>
  <si>
    <t>BORGO PALIDORO</t>
  </si>
  <si>
    <t>BRACCIANO CALCIO</t>
  </si>
  <si>
    <t>C.S.V. BREDA S.S.D.R.L.</t>
  </si>
  <si>
    <t>C.U.S.ROMA TOR VERGATA ASD</t>
  </si>
  <si>
    <t>CALI ROMA XIII POL. DILETTANTISTICA</t>
  </si>
  <si>
    <t>Campoleone Sport Center SSD a r.l.</t>
  </si>
  <si>
    <t>CANOA CLUB CORTE DEI CONTI A.S.D.</t>
  </si>
  <si>
    <t>CASALBASPORT</t>
  </si>
  <si>
    <t>CASSIANO SPORTING CLUB A.S.DILETTANTISTICA</t>
  </si>
  <si>
    <t>CASSIO CLUB</t>
  </si>
  <si>
    <t>CASTELNUOVESE CALCIO</t>
  </si>
  <si>
    <t>CDP LA FENICE PALLAVOLO ASSOCIAZIONE SPORTIVA DILETTANTISTICA</t>
  </si>
  <si>
    <t>CENTRO GIANO</t>
  </si>
  <si>
    <t>CENTRO NUOTO ROMA S.S.D.R.L.</t>
  </si>
  <si>
    <t>CENTRO STUDI DANZA CLASSICA A.C.S.DILETTANTISTICA</t>
  </si>
  <si>
    <t>CF FITNESS S.S.DILETTANTISTICA A R.L.</t>
  </si>
  <si>
    <t>CHICOS Y CHICAS ASSOCIAZIONE SPORTIVA DILETTANTISTICA</t>
  </si>
  <si>
    <t>CIRC. NUOTO SPORTING CLUB CASSINO S.S.D.R.L.</t>
  </si>
  <si>
    <t>CIRCOLO EQUESTRE MADONNA DELLE GRAZIE</t>
  </si>
  <si>
    <t>CIRCOLO IPPICO TENUTA LAMBROSIA - ASSOCIAZIONE SPORTIVA DILETTANTISTICA</t>
  </si>
  <si>
    <t>CIRCOLO MONTECITORIO ASSOCIAZIONE SPORTIVA DILETTANTISTICA</t>
  </si>
  <si>
    <t>CIRCOLO NAUTICO VELA VIVA ASD</t>
  </si>
  <si>
    <t>CIRCOLO TENNIS GAETA ASSOCIAZIONE SPORTIVA DILETTANTISTICA</t>
  </si>
  <si>
    <t>CISTERNA RUGBY ASD</t>
  </si>
  <si>
    <t>CITTA DI CEPRANO CALCIO</t>
  </si>
  <si>
    <t>CITTA DI ZAGAROLO</t>
  </si>
  <si>
    <t>CLUB MERCEDE SOCIETA SPORTIVA DILETTANTISTICA A.R.L.</t>
  </si>
  <si>
    <t>CLUB SCHERMA FONDI ASSOCIAZIONE SPORTIVA DILETTANTISTICA</t>
  </si>
  <si>
    <t>COBRA KAI KARATE CLUB MENTANA ASSOCIAZIONE SPORTIVA DILETTANTISTICA</t>
  </si>
  <si>
    <t>COLLE SALARIO ASSOCIAZIONE SPORTIVA DILETTANTISTICA</t>
  </si>
  <si>
    <t>CONCETTO DANZA A.S.DILETTANTISTICA</t>
  </si>
  <si>
    <t>CORENO ROYAL</t>
  </si>
  <si>
    <t>CRAZY DANCE SOC.SPORT.DILETTANTISTICA. A.R.L.</t>
  </si>
  <si>
    <t>CUS CASSINO ASD</t>
  </si>
  <si>
    <t>CUS ROMA A.S.D.</t>
  </si>
  <si>
    <t>CV SKATING S.S.DILETTANTISTICA R.L.</t>
  </si>
  <si>
    <t>CVN CASAL BERNOCCHI</t>
  </si>
  <si>
    <t>D FIVE A.S.DILETTANTISTICA</t>
  </si>
  <si>
    <t>DAM DANCE STUDIO</t>
  </si>
  <si>
    <t>DANCE ART STUDIO</t>
  </si>
  <si>
    <t>Danza Piu` A.s. dilettantistica</t>
  </si>
  <si>
    <t>DANZARMONIA ACADEMY S.S.DILETTANTISTICA A R.L.</t>
  </si>
  <si>
    <t>DE ROSSI FITNESS &amp; WELLNESS A.S.DILETTANTISTICA</t>
  </si>
  <si>
    <t>DE SANTIS WELLNESS CLUB A.S.DILETTANTISTICA</t>
  </si>
  <si>
    <t>DELFINO ACADEMY FROSINONE</t>
  </si>
  <si>
    <t>DELTA ROMA TEAM SOCIETA SPORTIVA DILETTANTISTICA  A R.L.</t>
  </si>
  <si>
    <t>DEMORACE SSD A RESPONSABILITA LIMITATA</t>
  </si>
  <si>
    <t>DOJO ITALIA A.S.Dilettantistica</t>
  </si>
  <si>
    <t>DON BALDO SPORT</t>
  </si>
  <si>
    <t>DOUBLE D ASSOCIAZIONE SPORTIVA DILETTANTISTICA</t>
  </si>
  <si>
    <t>DROP ASSOCIAZIONE SPORTIVA DILETTANTISTICA</t>
  </si>
  <si>
    <t>DUE EMME DANCE A.S.D.</t>
  </si>
  <si>
    <t>DUEMILA12 ASD</t>
  </si>
  <si>
    <t>EASYSCACCHI ASD</t>
  </si>
  <si>
    <t>EGFIGHTGEAR ASSOCIAZIONE SPORTIVA DILETTANTISTICA</t>
  </si>
  <si>
    <t>ELITE BASKET ROMA</t>
  </si>
  <si>
    <t>ELITE TRAINING LAB ASSOCIAZIONE SPORTIVA DILETTANTISTICA</t>
  </si>
  <si>
    <t>EQUIAZIONE A.S. DILETTANTISTICA APS</t>
  </si>
  <si>
    <t>EQUITAZIONE PER TUTTI ASD APS</t>
  </si>
  <si>
    <t>ESQUILINO FOOTBALL CLUB ASSOCIAZIONE SPORTIVA DILETTANTISTICA</t>
  </si>
  <si>
    <t>ETRURIA SCHERMA ASSOCIAZIONE SPORTIVO DILETTANTISTICA</t>
  </si>
  <si>
    <t>ETRURIA SPORT COUNTRY A.S.DILETTANTISTICA</t>
  </si>
  <si>
    <t>EVENTI FUTSAL SOCIETA SPORTIVA DILETTANTISTICA ARL</t>
  </si>
  <si>
    <t>EVERGREEN SOCIETA SPORTIVA DILETTANTISTICA</t>
  </si>
  <si>
    <t>F.G.M. PONTECORVO</t>
  </si>
  <si>
    <t>FABRATERNUM RUGBY CLUB ASD</t>
  </si>
  <si>
    <t>FARATLETICA</t>
  </si>
  <si>
    <t>FIT &amp; DANCE EVOLUTION Ass. Spotiva Dilettantistica</t>
  </si>
  <si>
    <t>FITLAND S.S.DILETTANTISTICA A R.L.</t>
  </si>
  <si>
    <t>FITNESS CENTER 2021 SOCIETA SPORTIVA DILETTANTISTICA A R.L.</t>
  </si>
  <si>
    <t>FITNESS CLUB 1 SSD ARL</t>
  </si>
  <si>
    <t>FITNESS POWER ASSOCIAZIONE SPORTIVA DILETTANTISTICA</t>
  </si>
  <si>
    <t>FLEX ZONE S.S.DILETTANTISTICA ARL</t>
  </si>
  <si>
    <t>FONTE MERAVIGLIOSA SPORT S.R.L. SOCIETA SPORTIVA DILETTANTISTICA</t>
  </si>
  <si>
    <t>FOOTBALL ACADEMY GIUSEPPE GIANNINI SSD A R.L.</t>
  </si>
  <si>
    <t>FRASCATI VOLLEY CLUB SSD A RL</t>
  </si>
  <si>
    <t>FREEDOM APD</t>
  </si>
  <si>
    <t xml:space="preserve">FREESPORT ROMA  ASSOCIAZIONE SPORTIVA DILETTANTISTICA </t>
  </si>
  <si>
    <t>Frosinone Sport ASDilettantistica</t>
  </si>
  <si>
    <t>FULGUR TUSCANIA</t>
  </si>
  <si>
    <t>FULL HOUSE BILIARDI 2.0 A.S. DILETTANTISTICA</t>
  </si>
  <si>
    <t>FUTSAL BASIC ACADEMY</t>
  </si>
  <si>
    <t>G.S.T. A.S.D</t>
  </si>
  <si>
    <t>GARUDA - ASSOCIAZIONE SPORTIVA DILETTANTISTICA</t>
  </si>
  <si>
    <t>Ginnastica Civitavecchia Società Sportiva Dilettantistica A.R.L.</t>
  </si>
  <si>
    <t>Ginnastica Res Novae Associazione Sportiva Dilettantistica</t>
  </si>
  <si>
    <t>GIOVENZANO CALCIO</t>
  </si>
  <si>
    <t>GMG S.S.Dilettantistica ar.l.</t>
  </si>
  <si>
    <t>GOAL ACADEMY SOCCER 2024 A.S.DILETTANTISTICA</t>
  </si>
  <si>
    <t>GOLF MARE DI ROMA SSD A R.L.</t>
  </si>
  <si>
    <t>GRAVITY EXPERIENCE A.S.DILETTANTISTICA</t>
  </si>
  <si>
    <t>GREASE DANCE S.S.D</t>
  </si>
  <si>
    <t>GRIFONE PADEL ASS SPORTIVA DILETT</t>
  </si>
  <si>
    <t>GRUPPO MILLEPIEDI</t>
  </si>
  <si>
    <t>GRUPPO SPORTIVO ITALIANO</t>
  </si>
  <si>
    <t>GSPORT S.S.DILETTANTISTICA A R.L.</t>
  </si>
  <si>
    <t>GTM</t>
  </si>
  <si>
    <t>GUIDONIA</t>
  </si>
  <si>
    <t>GUSTAV BIKE ASSOCIAZIONE SPORTIVA DILETTANTISTICA</t>
  </si>
  <si>
    <t>GYM CENTER ASSOCIAZIONE SPORTIVA DILETTANTISTICA</t>
  </si>
  <si>
    <t>GYM STAR S.S.D. A.R.L.</t>
  </si>
  <si>
    <t>GYMMWELL ASSOCIAZIONE SPORTIVA DILETTANTISTICA</t>
  </si>
  <si>
    <t>GYMNASIA ACROGYM Associazione Sportiva Dilettantistica</t>
  </si>
  <si>
    <t>HANDBALL CLUB ROMA SS DILETTANTISTICA a R.L.</t>
  </si>
  <si>
    <t>HELL VALLEY</t>
  </si>
  <si>
    <t>Human Code Five ASD</t>
  </si>
  <si>
    <t>HWA RANG DO ROMA CENTRO A.S.DILETTANTISTICA</t>
  </si>
  <si>
    <t>I CHING ASSOCIAZIONE SPORTIVA DILETTANTISTICA</t>
  </si>
  <si>
    <t>IAO TEAM SOCIETA SPORTIVA DILETTANTISTICA A RESPONSABILITA LIMITATA</t>
  </si>
  <si>
    <t>IL BALLETTO 2 - ASSOCIAZIONE SPORTIVA DILETTANTISTICA DI PROMOZIONE SOCIALE</t>
  </si>
  <si>
    <t>IL PONTE ASSOCIAZIONE SPORTIVA DILETTANTISTICA</t>
  </si>
  <si>
    <t>IL PULEDRO IMPENNATO A.S. DILETTANTISTICA</t>
  </si>
  <si>
    <t>IL SAGITTARIO ASSOCIAZIONE SPORTIVA DILETTANTISTICA</t>
  </si>
  <si>
    <t>IL TATAMI VALLEAURELIA ASSOCIAZIONE SPORTIVA DILETTANTISTICA</t>
  </si>
  <si>
    <t>IL TUONO SULLACQUA ASSOCIAZIONE SPORTIVA DILETTANTISTICA</t>
  </si>
  <si>
    <t>IMPACT SELF DEFENCE ASSOCIAZIONE SPORTIVA DILETTANTISTICA</t>
  </si>
  <si>
    <t>IN VOLLEY A.S. DILETTANTISTICA</t>
  </si>
  <si>
    <t>INDIVIDUAL SOCCER PROJECT A.S. DILETTANTISTICA</t>
  </si>
  <si>
    <t>INDOBOARD TEAM ITALIA</t>
  </si>
  <si>
    <t>INTEGRA SPORT 2013 A.S.D. ONLUS</t>
  </si>
  <si>
    <t>INVICTA ROMA VOLLEY ASSOCIAZIONE SPORTIVA DILETTANTISTICA</t>
  </si>
  <si>
    <t>ITALIAN KICK OFF</t>
  </si>
  <si>
    <t>JANULA GYM asd</t>
  </si>
  <si>
    <t>JUDO ARASHI BRACCIANO ASSOCIAZIONE SPORTIVA DILETTANTISTICA</t>
  </si>
  <si>
    <t>JUDO IPPON LATINA A.S.DILETTANTISTICA</t>
  </si>
  <si>
    <t>JU-JITSU BUDOKWAI A.S.DILETTANTISTICA</t>
  </si>
  <si>
    <t>KANAGAWA ASSOCIAZIONE SPORTIVA DILETTANTISTICA</t>
  </si>
  <si>
    <t>KEKAMBAS A.S.D.</t>
  </si>
  <si>
    <t>KGT MOTORSPORT SOCIETA` SPORTIVA DILETTANTISTICA A RESPONSABILITA` LIMITATA</t>
  </si>
  <si>
    <t>Kraken Sub A.S.D.</t>
  </si>
  <si>
    <t>KRISTAL FITNESS FREGENE A.S.DILETTANTISTICA</t>
  </si>
  <si>
    <t>L.A. NEXT GEN TENNIS ASD</t>
  </si>
  <si>
    <t>LA COLLINA STORTA A.S. DILETTANTISTICA</t>
  </si>
  <si>
    <t>LA RUSTICA APS</t>
  </si>
  <si>
    <t>LAME TRICOLORI ASSOCIAZIONE SPORTIVA DILETTANTISTICA</t>
  </si>
  <si>
    <t>LATINA BASKET S.S.D. A R.L.</t>
  </si>
  <si>
    <t>LATINA TRIATHLON ASSOCIAZIONE SPORTIVA DILETTANTISTICA</t>
  </si>
  <si>
    <t>LAZIO VOLLEY E SPORT SOCIETA SPORTIVA DILETTANTISTICA</t>
  </si>
  <si>
    <t>LIBERIDIESSERE ASSOCIAZIONE SPORTIVA DILETTANTISTICA</t>
  </si>
  <si>
    <t>LIBERTAS CENTOCELLE</t>
  </si>
  <si>
    <t>LIDO DEI PINI</t>
  </si>
  <si>
    <t>LIONS KLUB ASSOCIAZIONE SPORTIVA DILETTANTISTICA</t>
  </si>
  <si>
    <t>LUNGHEZZINA HORSE ACADEMY A.S.D.</t>
  </si>
  <si>
    <t>LUPATELLI TENNIS ACADEMY AS DILETTANTISTICA</t>
  </si>
  <si>
    <t>LUPI FRASCATI RUGBY F.C. ASD</t>
  </si>
  <si>
    <t>MARINA VELKA GOLF CLUB - SOCIETA SPORTIVA DILETTANTISTICA A RESPONSABILITA LIMITATA</t>
  </si>
  <si>
    <t>MARINO PALLAVOLO ASD</t>
  </si>
  <si>
    <t>MART DANCE LAB Ass. Sport. Dilettantistica</t>
  </si>
  <si>
    <t>MINERVA FITNESS SSD ARL</t>
  </si>
  <si>
    <t>Modulo Centro Studio Danza ASD</t>
  </si>
  <si>
    <t>MOOVIMENTO A.P.D</t>
  </si>
  <si>
    <t>MORE SPORT ASSOCIAZIONE SPORTIVA DILETTANTISTICA</t>
  </si>
  <si>
    <t>MULTIMEDIA 3000 A.S.DILETTANTISTICA E CULTURALE</t>
  </si>
  <si>
    <t>NAUTICLUB CASTELFUSANO ASS.SPORT.DILET.</t>
  </si>
  <si>
    <t>NEW DANCE A.L.B.A.</t>
  </si>
  <si>
    <t>NEW DANCING DAYS</t>
  </si>
  <si>
    <t>NEW LIFE A.S.D.</t>
  </si>
  <si>
    <t>NEW TEAM RC5</t>
  </si>
  <si>
    <t>NEW WORLD DANCE ASSOCIAZIONE CULTURALE SPORTIVA DILETTANTISTICA</t>
  </si>
  <si>
    <t>NUOVA AURORA</t>
  </si>
  <si>
    <t>NUOVA POLISPORTIVA AGOSTA</t>
  </si>
  <si>
    <t>NUOVA POLISPORTIVA CIAMPINO ASD</t>
  </si>
  <si>
    <t>NUOVA RUGBY ROMA A.S.D</t>
  </si>
  <si>
    <t>NUOVO TRULLO 84 JOLLY CLUB SSD</t>
  </si>
  <si>
    <t>OLIMPIA A.S.DILETTANTISTICA</t>
  </si>
  <si>
    <t>OLYMPIA</t>
  </si>
  <si>
    <t>OLYMPIA SCHERMA ROMA ASSOCIAZIONE SPORTIVA DILETTANTISTICA</t>
  </si>
  <si>
    <t>OLYMPIC SPORT CENTER EQUITAZIONE SOCIETA SPORTIVA DILETTANTISTICA</t>
  </si>
  <si>
    <t>ORO VERDE  - ASSOCIAZIONE CULTURALE E SPORTIVA DILETTANTISTICA</t>
  </si>
  <si>
    <t>OSTIA SCACCHI- ASSOCIAZIONE SPORTIVA DILETTANTISTICA</t>
  </si>
  <si>
    <t>OSTIENSE CALCIO A R.L.</t>
  </si>
  <si>
    <t>OVEREST CLIMBING CLUB ASSOCIAZIONE SPORTIVA DILETTANTISTICA</t>
  </si>
  <si>
    <t>P.K. CLUB S.S.DILETTANTISTICA ARL</t>
  </si>
  <si>
    <t>PALA ROLLER A.S.D.</t>
  </si>
  <si>
    <t>PALESTRA POPOLARE DOPOLAVORO FERROVIARIO ASSOCIAZIONE SPORTIVA DILETTANTISTICA</t>
  </si>
  <si>
    <t>PAMPHILI S.S.Dilettantistica a R.L.</t>
  </si>
  <si>
    <t>PARIOLI 3000 S.S.D. A.R.L.</t>
  </si>
  <si>
    <t>PAS DE DEUX ACCADEMIA DI DANZA CLASSICA ASS SPORTIVA DILETTANTISTICA</t>
  </si>
  <si>
    <t>PEGASO ASSOCIAZIONE SPORTIVA DILETTANTISTICA</t>
  </si>
  <si>
    <t>PINETA SACCHETTI AS DILETTANTISTICA</t>
  </si>
  <si>
    <t>PINGWINGS SSD</t>
  </si>
  <si>
    <t>PLAY ASSOCIAZIONE SPORTIVA DILETTANTISTICA</t>
  </si>
  <si>
    <t>POL. ATLETICA CEPRANO</t>
  </si>
  <si>
    <t>POL. MONTORIO ROMANO</t>
  </si>
  <si>
    <t>POL. S.S. LAZIO RUGBY 1927 AD</t>
  </si>
  <si>
    <t>POLISPORT ITRI ASSOCIAZIONE SPORTIVA DILETTANTISTICA</t>
  </si>
  <si>
    <t>POLISPORTIVA ARDITA RIETI A.S.DILETTANTISTICA</t>
  </si>
  <si>
    <t>POLISPORTIVA AURORA TEAM ASS. SPORTIVA DILETTANTISTICA</t>
  </si>
  <si>
    <t>POLISPORTIVA BLUE MASTER GROUP A.S.D.</t>
  </si>
  <si>
    <t>POLISPORTIVA COMUNALE PALLAVOLO ALBANO ASS. DILETTANTISTICA</t>
  </si>
  <si>
    <t>POLISPORTIVA FIUMICINO ASD</t>
  </si>
  <si>
    <t>POLISPORTIVA FOLGORE - ASSOCIAZIONE SPORTIVA DILETTANTISTICA</t>
  </si>
  <si>
    <t>POLISPORTIVA ITRANA ASSOCIAZIONE SPORTIVA DILETTANTISTICA, SEZIONE  TENNIS</t>
  </si>
  <si>
    <t>POLISPORTIVA LAZIO 1932 AS DILETTANTISTICA</t>
  </si>
  <si>
    <t>POLISPORTIVA LOKOMOTIV PRENESTINO A.D.</t>
  </si>
  <si>
    <t>POLISPORTIVA MONTALTO ASD</t>
  </si>
  <si>
    <t>POLISPORTIVA NUOVI ORIZZONTI SEZIONE S.D.PATTINAGGIO</t>
  </si>
  <si>
    <t>POLISPORTIVA ROMA SUD A.D</t>
  </si>
  <si>
    <t>POLISPORTIVA STELLA AZZURRA ASSOCIAZIONE SPORTIVA DILETTANTISTICA</t>
  </si>
  <si>
    <t>POLISPORTIVA TECCHIENA</t>
  </si>
  <si>
    <t>POLISPORTIVA TEFITI SOCIETA SPORTIVA DILETTANTISTICA A RESPONSABILITA LIMITATA</t>
  </si>
  <si>
    <t>POLISPORTIVA VIRTUS SAN GIOVANNI BATTISTA ASSOCIAZIONE SPORTIVA DILETTANTISTICA</t>
  </si>
  <si>
    <t>POMEZIA CALCIO 1957</t>
  </si>
  <si>
    <t>PRIMAVERA A.S.D.</t>
  </si>
  <si>
    <t>PRIMAVERA RUGBY ASD</t>
  </si>
  <si>
    <t>PRO CALCIO STUDENTESCA</t>
  </si>
  <si>
    <t>PRO CALCIO TOR SAPIENZA</t>
  </si>
  <si>
    <t>PROFESSION DANCE A.S. DILETTANTISTICA</t>
  </si>
  <si>
    <t>Progressive Tennis A.S.Dilettantistica</t>
  </si>
  <si>
    <t>QUA LA ZAMPA LATINA ASD</t>
  </si>
  <si>
    <t>QUADRARO CINECITTÀ A.S. DILETTANTISTICA POLISPORTIVA</t>
  </si>
  <si>
    <t>RARI NANTES BEL POGGIO SOCIETA SPORTIVA DILETTANTISTICA</t>
  </si>
  <si>
    <t>REAL CAMPAGNANO</t>
  </si>
  <si>
    <t>REAL MARIO MARIOZZI ASD</t>
  </si>
  <si>
    <t>REATE CYCLING TEAM ASD</t>
  </si>
  <si>
    <t>REBIRTH S.S.Dilettantistica ar.l.</t>
  </si>
  <si>
    <t>RIFONDAZIONE PODISTICA</t>
  </si>
  <si>
    <t>ROCCA PRIORA RDP CALCIO</t>
  </si>
  <si>
    <t>ROMA 2020 ASSOCIAZIONE SPORTIVA DILETTANTISTICA</t>
  </si>
  <si>
    <t>ROMA 9 S.S.DILETTANTISTICA A.R.L</t>
  </si>
  <si>
    <t>ROMA CANOA ACADEMY A.S.D.</t>
  </si>
  <si>
    <t>ROMA XX VOLLEY ASSOCIAZIONE SPORTIVA DILETTANTISTICA</t>
  </si>
  <si>
    <t>ROSE VOLLEY ROMA</t>
  </si>
  <si>
    <t>RUGBY ANZIO CLUB ASD</t>
  </si>
  <si>
    <t>RUGBY CASTELLI ROMANI MOLE ASD</t>
  </si>
  <si>
    <t>RUGBY NUOVO SALARIO ASD</t>
  </si>
  <si>
    <t>RUGBY ROMA OLIMPIC CLUB 1930 ASD</t>
  </si>
  <si>
    <t>S.I.S. - Sistemi Integrati per lo Sport S.S.Dilettantistica ar.l.</t>
  </si>
  <si>
    <t>S.S. DILETTANTISTICA COSMO GYM A.R.L.</t>
  </si>
  <si>
    <t>S.S. Dilettantistica PUNTE &amp; MEZZEPUNTE Srl</t>
  </si>
  <si>
    <t>S.S. LAZIO ARRAMPICATA SOCIETA SPORTIVA DILETTANTISTICA A RESPONSABILITA LIMITATA</t>
  </si>
  <si>
    <t>S.S. LAZIO ATLETICA LEGGERA</t>
  </si>
  <si>
    <t>S.S.D. ROMA CALCIO FEMMINILE S.R.L.</t>
  </si>
  <si>
    <t>S.S.Dilettantistica Agepi Sport 97 ar.l.</t>
  </si>
  <si>
    <t>S.S.DILETTANTISTICA ARDEATINA  s.r.l.</t>
  </si>
  <si>
    <t>S.S.Dilettantistica GATE FITNESS a r.l.</t>
  </si>
  <si>
    <t>S.S.DILETTANTISTICA INSIEME PER FARE-CENTRO DI ARTE,CULTURA E SPORT DILETTANTISTICO-COOPERATIVA SOCIALE-ONLUS"</t>
  </si>
  <si>
    <t>S.S.DILETTANTISTICA LA VILLA SPORTING CLUB S.R.L</t>
  </si>
  <si>
    <t>S.S.Dilettantistica Sistema Nuoto ar.l.</t>
  </si>
  <si>
    <t>S.S.DILETTANTISTICA VIRTUS ROMA R.L.</t>
  </si>
  <si>
    <t>SAN ROMANO ASSOCIAZIONE SPORTIVA DILETTANTISTICA</t>
  </si>
  <si>
    <t>SANTA GEMMA ASD</t>
  </si>
  <si>
    <t>SantAmbrogio Volley Franco Messore ASDilettantistica</t>
  </si>
  <si>
    <t>SAROLI CLUB SRL SSD</t>
  </si>
  <si>
    <t>SASSO ACADEMY S.S.DILETTANTISTICA A.R.L.</t>
  </si>
  <si>
    <t>SCAURI MARINA</t>
  </si>
  <si>
    <t>SCI CLUB ORSELLO  S.S. DILETTANTISTICA a r.l.</t>
  </si>
  <si>
    <t>SCI CLUB RASCINO</t>
  </si>
  <si>
    <t>SCUDERIA 3F SOCIETA SPORTIVA DILETTANTISTICA A R.L.</t>
  </si>
  <si>
    <t>SCUOLA BASKET ROMA</t>
  </si>
  <si>
    <t>SCUOLA DEI LEONI</t>
  </si>
  <si>
    <t xml:space="preserve">SCUOLA DI DANZA PETITE ETOILE Associazione Sportiva Dilettantistcia </t>
  </si>
  <si>
    <t>SCUOLA POPOLARE DI SCACCHI ASD</t>
  </si>
  <si>
    <t>SCUOLA TENNIS DROZD S.S. DILETTANTISTICA ARL</t>
  </si>
  <si>
    <t>Self Defence Tactical System A.S.Dilettantistica</t>
  </si>
  <si>
    <t>SEMPIONE ASSOCIAZIONE DILETTANTISTICA POLISPORTIVA</t>
  </si>
  <si>
    <t>SHALL WE DANCE S.S.D. A R.L.</t>
  </si>
  <si>
    <t>SHARK TEAM A.S.DILETTANTISTICA</t>
  </si>
  <si>
    <t>SHARKS ASSOCIAZIONE SPORTIVA DILETTANTISTICA</t>
  </si>
  <si>
    <t>SMILE EVENTS ASSOCIAZIONE CULTURALE SPORTIVA DILETTANTISTICA</t>
  </si>
  <si>
    <t>SOCIALMENTE S.S.D. A R.L.</t>
  </si>
  <si>
    <t>SOCIET&amp;Agrave; SPORTIVA LAZIO PALLAVOLO 1951 A.S.D.</t>
  </si>
  <si>
    <t>Società Ginnico Sportiva Dilettantistica Eur a responsabilità limitata</t>
  </si>
  <si>
    <t>SOCIETA SPORTIVA DILETTANTISTICA  FREETIME SPORTING CLUB S.R.L.</t>
  </si>
  <si>
    <t xml:space="preserve">SOCIETA SPORTIVA DILETTANTISTICA A RESPONSABILITA LIMITATA TIMBARTIST 2 </t>
  </si>
  <si>
    <t xml:space="preserve">SOCIETA SPORTIVA DILETTANTISTICA A RESPONSABILITA LIMITATA VIVA DANCE </t>
  </si>
  <si>
    <t>Societa Sportiva Dilettantistica Adesso Sport Roma a Responsabilità Limitata</t>
  </si>
  <si>
    <t>SOCIETA SPORTIVA DILETTANTISTICA ELITE DANCE STUDIO GA A R.L.</t>
  </si>
  <si>
    <t>Società Sportiva Dilettantistica Ginnastica Romana a Responsabilità Limitata</t>
  </si>
  <si>
    <t>SOCIETA SPORTIVA DILETTANTISTICA NUOVA CAGIS SRL</t>
  </si>
  <si>
    <t>SOCIETA SPORTIVA DILETTANTISTICA PARCO DEI PINI A RESPONSABILITA LIMITATA</t>
  </si>
  <si>
    <t>SOCIETA SPORTIVA DILETTANTISTICA SALARIA HORSE CLUB A RESPONSABILITA LIMITATA</t>
  </si>
  <si>
    <t>Società Sportiva Dilettantistica Sport Academy Valle Dei Casali A Responsabilità Limitata</t>
  </si>
  <si>
    <t>SORA WOMEN</t>
  </si>
  <si>
    <t>SPORT &amp; FITNESS S.S. DILETTANTISTICA SRL</t>
  </si>
  <si>
    <t>SPORT &amp; MIND  S.S.DILETTANTISTICA A.R.L</t>
  </si>
  <si>
    <t>SPORT 2000 SSD ARL</t>
  </si>
  <si>
    <t>SPORT ENJOY S.S.DILETTANTISTICA A.R.L</t>
  </si>
  <si>
    <t>SPORT FOR YOU DUE ASSOCIAZIONE SPORTIVA DILETTANTISTICA</t>
  </si>
  <si>
    <t>SPORT RACE S.S.D. A R.L.</t>
  </si>
  <si>
    <t>SPORT SALUTE BENESSERE SOCIETA SPORTIVA DILETTANTISTICA A RESPONSABILITA LIMITATA</t>
  </si>
  <si>
    <t>Sport Village Judo Club Monterano associazione sportiva dilettantistica e di promozione sociale ETS</t>
  </si>
  <si>
    <t>SPORTING BREDA A.S.D.</t>
  </si>
  <si>
    <t>SPORTING NUOTO LAURENTINO SOCIETA SPORTIVA DILETTANTISTICA A RESPONSABILITA LIMITATA</t>
  </si>
  <si>
    <t>SPORTING PONTECORVO</t>
  </si>
  <si>
    <t>SPORTING RIETI</t>
  </si>
  <si>
    <t>SPORTIVAMENTE/INSIEME A.S.D.</t>
  </si>
  <si>
    <t>SPQR GLADIATORI RUGBY ASD</t>
  </si>
  <si>
    <t>SS DILETTANTISTICA BEPADEL ARL</t>
  </si>
  <si>
    <t>SS DILETTANTISTICA BOLASPORT ARL</t>
  </si>
  <si>
    <t>SS DILETTANTISTICA BORUSSIA VILLAGE F.V</t>
  </si>
  <si>
    <t>SS DILETTANTISTICA GVN ACTIVE ARL</t>
  </si>
  <si>
    <t>SS DILETTANTISTICA OLIMPIA 1 ARL</t>
  </si>
  <si>
    <t>SS DILETTANTISTICA POLISPORTIVA ACADEMY SPORT CENTER</t>
  </si>
  <si>
    <t>SS DILETTANTISTICA SPORT CITY LIFE ARL</t>
  </si>
  <si>
    <t>SS DILETTANTISTICA TC PARCO DEGLI ACQUEDOTTI R.L.</t>
  </si>
  <si>
    <t>SS LAZIO PUGILATO NUOVO ASD</t>
  </si>
  <si>
    <t>SSD ALGARVE ROMA TORRINO SRL</t>
  </si>
  <si>
    <t>SSD CITTA DEI PAPI SRL</t>
  </si>
  <si>
    <t>SSD SPM SPORT ARL</t>
  </si>
  <si>
    <t>SSD TENNIS FRIENDS SRL</t>
  </si>
  <si>
    <t>SSD THE VOLUME A.R.L.</t>
  </si>
  <si>
    <t>SSDILETTANTISTICA  A PASSO DI DANZA A RESPONSABILITA LIMITATA</t>
  </si>
  <si>
    <t>SSDILETTANTISTICA LUDUS PRIMUS ARL</t>
  </si>
  <si>
    <t>SSDILETTANTISTICA OLIMPIA FITNESS CLUB ARL</t>
  </si>
  <si>
    <t>SSDILETTANTISTICA ONEWAY SPORTS SSD A R.L.</t>
  </si>
  <si>
    <t>SSDILETTANTISTICA RENATO COSTANTINI A.R.L.</t>
  </si>
  <si>
    <t>SSDILETTANTISTICA TORRE ANGELA SPORTING CLUB</t>
  </si>
  <si>
    <t>SSDILETTANTISTICA VIS</t>
  </si>
  <si>
    <t>STEM BALLET COMPANY ASSOCIAZIONE SPORTIVA DILETTANTISTICA</t>
  </si>
  <si>
    <t>STEP LAB ASD</t>
  </si>
  <si>
    <t>STERPARO</t>
  </si>
  <si>
    <t>Street Fighting &amp; Cubanyto Dance ASD</t>
  </si>
  <si>
    <t>SUPERNOVA FIUMICINO ASD</t>
  </si>
  <si>
    <t>Supino Sport per Tutti CC ASDilettantistica</t>
  </si>
  <si>
    <t>SVS ROMA</t>
  </si>
  <si>
    <t>TABASAM ASSOCIAZIONE SPORTIVA DILETTANTISTICA</t>
  </si>
  <si>
    <t>TAEKWONDO LENOLA ASSOCIAZIONE SPORTIVA DILETTANTISTICA</t>
  </si>
  <si>
    <t>TAEKWONDO OSTIA ACADEMY ASSOCIAZIONE SPORTIVA DILETTANTISTICA</t>
  </si>
  <si>
    <t>TAF ASSOCIAZIONE SPORTIVA DILETTANTISTICA</t>
  </si>
  <si>
    <t>TANG SU DO HAK WON A.S. DILETTANTISTICA</t>
  </si>
  <si>
    <t>TARQUINIA SWIMMING &amp; FITNESS CLUB SSD ARL</t>
  </si>
  <si>
    <t>TEAM FONDI SPORT A.S.Dilettantistica</t>
  </si>
  <si>
    <t>TEAM VOLLEY LAGO S.S.DILETTANTISTICA ARL</t>
  </si>
  <si>
    <t>TENNIS CLUB SARDEGNA ASSOCIAZIONE SPORTIVA DILETTANTISTICA</t>
  </si>
  <si>
    <t>TENNIS LA PARADISA ASSOCIAZIONE SPORTIVA DILETTANTISTICA</t>
  </si>
  <si>
    <t>TENNIS R6 ASD</t>
  </si>
  <si>
    <t>TERMINILLO SKI ACADEMY ASSOCIAZIONE DILETTANTISTICA</t>
  </si>
  <si>
    <t>TERRACINA RUGBY CLUB ASD</t>
  </si>
  <si>
    <t>TIBER SPORT CENTER S.S.Dilettantistica A R.L.</t>
  </si>
  <si>
    <t>TIRRENO SANSA</t>
  </si>
  <si>
    <t>TOPLINE TRAINING 2.0 A.S.DILETTANTISTICA APS</t>
  </si>
  <si>
    <t>TOPSPIN TENNIS CLUB ASSOCIAZIONE SPORTIVA DILETTANTISTICA</t>
  </si>
  <si>
    <t>TURMA AS DILETTANTISTICA</t>
  </si>
  <si>
    <t>U.S. TIBER BASKET A.S.D.</t>
  </si>
  <si>
    <t>UNION REAL CASALETTO AS DILETTANTISTICA APS</t>
  </si>
  <si>
    <t>UNION RUGBY SEVEN ROME ASD</t>
  </si>
  <si>
    <t>UNIONE SPORTIVA DILETTANTISTICA MONTMARTRE</t>
  </si>
  <si>
    <t>UNIONE SPORTIVA DILETTANTISTICA SALES</t>
  </si>
  <si>
    <t>US ROMA RUGBY SSD R.L.</t>
  </si>
  <si>
    <t>VALMONTONE 1921</t>
  </si>
  <si>
    <t>VEERING GYM A.C.S.D. A.P.S.</t>
  </si>
  <si>
    <t>VERTIGINI SOCIETA SPORTIVA DILETTANTISTICA A RESPONSABILITA LIMITATA</t>
  </si>
  <si>
    <t>VILLA PAMPHILI RUGBY FOOTBALL CLUB</t>
  </si>
  <si>
    <t>VILLATTE SSD SRL</t>
  </si>
  <si>
    <t>VIRTUS LENOLA</t>
  </si>
  <si>
    <t>Virtus SR Basket</t>
  </si>
  <si>
    <t>VIRTUS TORRE MAURA</t>
  </si>
  <si>
    <t>VIS FUTSAL ANZIO</t>
  </si>
  <si>
    <t>VIS SUBIACO</t>
  </si>
  <si>
    <t>Vitaesport ASDilettantistica</t>
  </si>
  <si>
    <t>VITERBO FOOTBALL CLUB SC</t>
  </si>
  <si>
    <t>VOLLEY &amp; SPORT A.S. DILETTANTISTICA</t>
  </si>
  <si>
    <t>VOLLEYBALL SANTA MONICA A.S.DILETTANTISTICA</t>
  </si>
  <si>
    <t>WADOJO ASSOCIAZIONE SPORTIVA DILETTANTISTICA</t>
  </si>
  <si>
    <t>WINTER S.C. SUBIACO ASSOCIAZIONE SPORTIVA DILETTANTISTICA</t>
  </si>
  <si>
    <t>YOU CAN DANCE SSD ARL</t>
  </si>
  <si>
    <t>ZEN SHIN CLUB ITALIA ASSOCIAZIONE SPORTIVA DILETTANTISTICA</t>
  </si>
  <si>
    <t>ZING A.S.D.</t>
  </si>
  <si>
    <t>Italiani (4)</t>
  </si>
  <si>
    <t>Non Disponibile</t>
  </si>
  <si>
    <t>Non disponibile</t>
  </si>
  <si>
    <t>Italiani (5)</t>
  </si>
  <si>
    <t>03.04.2026</t>
  </si>
  <si>
    <t>Importo complessivo da erogare
Tranche del 30.09.2025</t>
  </si>
  <si>
    <t>Importo complessivo da erogare
Tranche del 31.12.2025</t>
  </si>
  <si>
    <t>ASD/SSD/ETS</t>
  </si>
  <si>
    <t>CF ASD/SSD/ETS</t>
  </si>
  <si>
    <t>IBAN</t>
  </si>
  <si>
    <t>importoDaPagare</t>
  </si>
  <si>
    <t>A.S. DILETTANTISTICA POLISPORTIVA CENTRO GIANO</t>
  </si>
  <si>
    <t>IT79V0200805153000400714324</t>
  </si>
  <si>
    <t>IT62X0103039551000001410317</t>
  </si>
  <si>
    <t>IT95W0306905077100000014429</t>
  </si>
  <si>
    <t>IT51S0760114700001064763400</t>
  </si>
  <si>
    <t>ROMA TEAM UP S.S.D. A.R.L.</t>
  </si>
  <si>
    <t>IT90B0200805013000401432442</t>
  </si>
  <si>
    <t>ASSOCIAZIONE SPORTIVA DILETTANTISTICA ACADEMY SVS ROMA</t>
  </si>
  <si>
    <t>IT57Y0569603215000005562X29</t>
  </si>
  <si>
    <t>IT56C0200839301000103198941</t>
  </si>
  <si>
    <t>A.S.D. VIRTUS BASKET PONTINIA</t>
  </si>
  <si>
    <t>IT75L0832774060000000037177</t>
  </si>
  <si>
    <t>TERRACINA RUGBY CLUB ASSOCIAZIONE SPORTIVA</t>
  </si>
  <si>
    <t>IT38F0832774160000000027270</t>
  </si>
  <si>
    <t>IT42V0200805183000106059112</t>
  </si>
  <si>
    <t>IT72E0832749632000000001783</t>
  </si>
  <si>
    <t>A.S.D. BASKET CITTA  DI LADISPOLI</t>
  </si>
  <si>
    <t>IT30W0832739530000000000267</t>
  </si>
  <si>
    <t>IT79Z0869338890000000520347</t>
  </si>
  <si>
    <t>ASD ATLETICO CIVITAVECCHIA</t>
  </si>
  <si>
    <t>IT22C0832739040000000008145</t>
  </si>
  <si>
    <t>OLYMPIA 2000 SOCIETA  SPORTIVA DILETTANTISTICA A RESPONSABILITA  LIMITATA</t>
  </si>
  <si>
    <t>IT37O0344003220000000434900</t>
  </si>
  <si>
    <t>ASSOCIAZIONE SPORTIVA DILETTANTISTICA LE LINCI RUGBY ROMA</t>
  </si>
  <si>
    <t>IT87B0569603228000003915X79</t>
  </si>
  <si>
    <t>ASD VILLALBA OCRES MOCA 1952</t>
  </si>
  <si>
    <t>IT96K0306909606100000409061</t>
  </si>
  <si>
    <t>ASSOCIAZIONE SPORTIVA DILETTANTISTICA VIS AURELIA BASKET</t>
  </si>
  <si>
    <t>IT41G0306905000100000065823</t>
  </si>
  <si>
    <t>SUD PONTINO PALLAVOLO ASSOCIAZIONE SPORTIVA DILETTANTISTICA</t>
  </si>
  <si>
    <t>IT54G0103073980000000423144</t>
  </si>
  <si>
    <t>IT16S0200839494000106531843</t>
  </si>
  <si>
    <t>IT55S0832703240000000004300</t>
  </si>
  <si>
    <t>A.S.D. ARMONIA DANZA</t>
  </si>
  <si>
    <t>IT62M0623014500000043570747</t>
  </si>
  <si>
    <t>IT47T0306909606100000134238</t>
  </si>
  <si>
    <t>M.B. FOOTBALL SCINTILLA ASSOCIAZIONE SPORTIVA DILLETTANTISTICA</t>
  </si>
  <si>
    <t>IT08C0834474271000009879023</t>
  </si>
  <si>
    <t>UNIONE RUGBY CAPITOLINA ASS.SPORT.DILETTANTISTICA</t>
  </si>
  <si>
    <t>IT34A0623003203000036583302</t>
  </si>
  <si>
    <t>IT74N3609201600178886469716</t>
  </si>
  <si>
    <t>L.A.I.M.A. TEAM</t>
  </si>
  <si>
    <t>IT68C0832703255000000000903</t>
  </si>
  <si>
    <t>ASSOCIAZIONE SPORTIVA DILETTANTISTICA ANTHEA</t>
  </si>
  <si>
    <t>IT41S0200839230000104700235</t>
  </si>
  <si>
    <t>IT58Y0832703263000000000230</t>
  </si>
  <si>
    <t>IT63J0200814607000104943269</t>
  </si>
  <si>
    <t>GINNASTICA RES NOVAE ASSOCIAZIONE SPORTIVA DILETTANTISTICA</t>
  </si>
  <si>
    <t>IT98R0103039491000001498761</t>
  </si>
  <si>
    <t>ASSOCIAZIONE SPORTIVA DILETTANTISTICA FISIOGYM CLUB</t>
  </si>
  <si>
    <t>IT02B0200814801000105522105</t>
  </si>
  <si>
    <t>A.S.D. ATLETICO TALENTI</t>
  </si>
  <si>
    <t>IT91A0306905170100000004775</t>
  </si>
  <si>
    <t>IT05E0200805226000009340032</t>
  </si>
  <si>
    <t>SCI CLUB ORSELLO MAGNOLA SOCIETA  SPORTIVA DILETTANTISTICA A RESP ONSABILITA  LIMITATA</t>
  </si>
  <si>
    <t>IT55P0103003281000001953637</t>
  </si>
  <si>
    <t>SOCIETA  SPORTIVA GTM</t>
  </si>
  <si>
    <t>IT38R0832703245000000000016</t>
  </si>
  <si>
    <t>ASD APS POLISPORTIVA PIAN DUE TORRI</t>
  </si>
  <si>
    <t>IT29D0200805226000400494259</t>
  </si>
  <si>
    <t>IT65T0510439498CC0080535836</t>
  </si>
  <si>
    <t>TORRE ANGELA SPORTING CLUB - SOCIETA SPORTIVA DILETTANTISTICA A RESPONSABILITA LIMITATA SEMPLIFICATA</t>
  </si>
  <si>
    <t>IT64I0569639100000003932X24</t>
  </si>
  <si>
    <t>IT68T0529774270CC1010019371</t>
  </si>
  <si>
    <t>POL. COM. VOLLEY ALBANO</t>
  </si>
  <si>
    <t>IT20R0895139131000000357165</t>
  </si>
  <si>
    <t>A.S.D. LIFE SPORT ENERGY</t>
  </si>
  <si>
    <t>IT67N0701773970000000044894</t>
  </si>
  <si>
    <t>IT85J0832739430000000701159</t>
  </si>
  <si>
    <t>IT72J0103038940000000556300</t>
  </si>
  <si>
    <t>ASSOCIAZIONE SPORTIVA DILETTANTISTICA DELFINO ACADEMY FROSINONE</t>
  </si>
  <si>
    <t>IT09E0344114800CC0410002857</t>
  </si>
  <si>
    <t>ASSOCIAZIONE SPORTIVA DILETTANTISTICA FOREVER CALCIO RIETI - A.S.D.F.C.RIETI</t>
  </si>
  <si>
    <t>IT71G0103014600000001275686</t>
  </si>
  <si>
    <t>IL TATAMI VALLEAURELIA A.S.D.</t>
  </si>
  <si>
    <t>IT63S0623003341000035989356</t>
  </si>
  <si>
    <t>A.S.D. ARTE E DANZA COLLATINO</t>
  </si>
  <si>
    <t>IT78M0832703250000000002663</t>
  </si>
  <si>
    <t>IT96F0623003216000041520748</t>
  </si>
  <si>
    <t>IT44W0832739040000000003272</t>
  </si>
  <si>
    <t>IT92M0200814705000101908656</t>
  </si>
  <si>
    <t>S.S.D. ACCADEMIA FROSINONE S.C SRL</t>
  </si>
  <si>
    <t>IT64S0329601601000064434036</t>
  </si>
  <si>
    <t>IT77W0200805051000107154755</t>
  </si>
  <si>
    <t>ASSOCIAZIONE NAZIONALE CARABINIERI GRUPPO SPORTIVO KARATE AQUINO ASD ODV</t>
  </si>
  <si>
    <t>IT19W0537274510000011051064</t>
  </si>
  <si>
    <t>IT46Q0200839103000400690405</t>
  </si>
  <si>
    <t>POLISPORTIVA ARTENA</t>
  </si>
  <si>
    <t>IT59G0510439480CC0070524078</t>
  </si>
  <si>
    <t>IT53V0200873564000105817908</t>
  </si>
  <si>
    <t>IT55E0529774630CC1040067188</t>
  </si>
  <si>
    <t>SOCIETA  SPORTIVA DILETTANTISTICA FREETIME SPORTING CLUB - S.R.L.</t>
  </si>
  <si>
    <t>IT79I0326803201052919092480</t>
  </si>
  <si>
    <t>A.S.D. VIRTUS ARICCIA</t>
  </si>
  <si>
    <t>IT51L0303239130010000002978</t>
  </si>
  <si>
    <t>RIM SOCIETA  SPORTIVA DILETTANTISTICA A RESPONSABILITA  LIMITATA</t>
  </si>
  <si>
    <t>IT33V0306939030100000003780</t>
  </si>
  <si>
    <t>SASSO ACADEMY - SOCIETA  SPORTIVA DILETTANTISTICA A RESPONSABILIT A  LIMITATA</t>
  </si>
  <si>
    <t>IT38Q0200839452000106315929</t>
  </si>
  <si>
    <t>IT58F0200821902000102822524</t>
  </si>
  <si>
    <t>A.S. DILETTANTISTICA SAVITRI</t>
  </si>
  <si>
    <t>IT72K0103073970000000370258</t>
  </si>
  <si>
    <t>A.S.D. POL. QUADRARO SPORT ROMA</t>
  </si>
  <si>
    <t>IT97S0200805321000106463353</t>
  </si>
  <si>
    <t>A.S.D. ATLETICO CALCIO VALMONTONE 1921</t>
  </si>
  <si>
    <t>IT18Y0510439480CC0070524824</t>
  </si>
  <si>
    <t>DOLPHINS BASEBALL E SOFTBALL A.S.D.</t>
  </si>
  <si>
    <t>IT96V0869338890000000515388</t>
  </si>
  <si>
    <t>IT12I0529774370CC1080039816</t>
  </si>
  <si>
    <t>IT08H0569603223000004069X48</t>
  </si>
  <si>
    <t>GVN ACTIVE SSD ARL</t>
  </si>
  <si>
    <t>IT41I0100503226000000007676</t>
  </si>
  <si>
    <t>IT91P0503403272000000002034</t>
  </si>
  <si>
    <t>ASD ROMA OTTO TEAM</t>
  </si>
  <si>
    <t>IT42V0832703218000000018266</t>
  </si>
  <si>
    <t>ASSOCIAZIONE SPORTIVA DILETANTISTICA NISSOLINO OSTIA ATLETICA-APS-ETS</t>
  </si>
  <si>
    <t>IT04A0344103210CC0520002865</t>
  </si>
  <si>
    <t>BANDERENTIUM A.S.D.</t>
  </si>
  <si>
    <t>IT67N0832703264000000001457</t>
  </si>
  <si>
    <t>VOLLEY &amp; SPORT ASSOCIAZIONE SPORTIVA DILETTANTISTICA</t>
  </si>
  <si>
    <t>IT14P0103073970000000839590</t>
  </si>
  <si>
    <t>IT34T0832722000000000005516</t>
  </si>
  <si>
    <t>BUTTERFLY DANCE TO BE ASD</t>
  </si>
  <si>
    <t>IT52L0306909606100000146279</t>
  </si>
  <si>
    <t>A.S.D. ANTARES SPORTING CLUB</t>
  </si>
  <si>
    <t>IT71W0760103200000016704017</t>
  </si>
  <si>
    <t>ASSOCIAZIONE SPORTIVA DILETTANTISTICA SIEMPRE PA LANTE</t>
  </si>
  <si>
    <t>IT34T0200805118000102448821</t>
  </si>
  <si>
    <t>ASS.NE SPORTIVA DILETTANTISTICA BASKET SAN CESAREO</t>
  </si>
  <si>
    <t>IT05Q0709241220012000022253</t>
  </si>
  <si>
    <t>ROMA 70 SPORT SOCIETA  SPORTIVA DILETTANTISTICA A RESPONSABILITA  LIMITATA</t>
  </si>
  <si>
    <t>IT02X0101503205000070879783</t>
  </si>
  <si>
    <t>S.I.S. - SISTEMI INTEGRATI PER LO SPORT - SOCIETA  SPORTIVA DILET TANTISTICA A RESPONSABILITA  LIMITATA</t>
  </si>
  <si>
    <t>IT62R0306903212100000061450</t>
  </si>
  <si>
    <t>ASSOCIAZIONE SPORTIVA DILETTANTISTICA SPORTING CLUB NUOTO RI</t>
  </si>
  <si>
    <t>IT29H0200814606000106899016</t>
  </si>
  <si>
    <t>IT35V0306909606100000186978</t>
  </si>
  <si>
    <t>A.S.D. LE ARTI NEW SCHOOL DOJO SHOTOKAN ROMA EST</t>
  </si>
  <si>
    <t>IT62P0832703250000000002294</t>
  </si>
  <si>
    <t>IT63T0312403214000007231474</t>
  </si>
  <si>
    <t>ULIVI VILLAGE SOCIETA  SPORTIVA DILETTANTISTICA A RESPONSABILITA  LIMITATA</t>
  </si>
  <si>
    <t>IT47C0832703205000000019883</t>
  </si>
  <si>
    <t>ADS BASKET ACADEMY SEZZE</t>
  </si>
  <si>
    <t>IT92J0832774130000000042151</t>
  </si>
  <si>
    <t>PLAY SELVA CANDIDA SOCIETA  SPORTIVA DILETTANTISTICA A R.L.</t>
  </si>
  <si>
    <t>IT96T0832703209000000025748</t>
  </si>
  <si>
    <t>A.S.D. JUDO CLUB ARCA</t>
  </si>
  <si>
    <t>IT92G0358901600010570763766</t>
  </si>
  <si>
    <t>CIRCOLO IPPICO LA GIARA ASD</t>
  </si>
  <si>
    <t>IT11J0200805182000103008691</t>
  </si>
  <si>
    <t>C.U.S. ROMA TOR VERGATA A.S.D.</t>
  </si>
  <si>
    <t>IT61Y0200805168000103631923</t>
  </si>
  <si>
    <t>MOOVIMENTO ASSOCIAZIONE POLISPORTIVA DILETTANTISTICA</t>
  </si>
  <si>
    <t>IT60D0623003225000015053285</t>
  </si>
  <si>
    <t>RUGBY GUIDONIA MONTECELIO ASD</t>
  </si>
  <si>
    <t>IT34O0832784811000000002944</t>
  </si>
  <si>
    <t>A.S.D. HELLAS BAINSIZZA</t>
  </si>
  <si>
    <t>IT75J0529614702CC0180008614</t>
  </si>
  <si>
    <t>IT87J0895139101000000363188</t>
  </si>
  <si>
    <t>IT80E0306939044100000015075</t>
  </si>
  <si>
    <t>ASD BORGATA GORDIANI</t>
  </si>
  <si>
    <t>IE04SUMU99036510311848</t>
  </si>
  <si>
    <t>IT15X0200814707000104804147</t>
  </si>
  <si>
    <t>IT86Z0838139120000000040524</t>
  </si>
  <si>
    <t>A.S.D BODY ISLAND</t>
  </si>
  <si>
    <t>IT52V0538703208000035099291</t>
  </si>
  <si>
    <t>BEACH VOLLEY ACADEMY SOCIETA  SPORTIVA DILETTANTISTICA A RESPONSA BILITA  LIMITAT</t>
  </si>
  <si>
    <t>IT36W0200805294000102020385</t>
  </si>
  <si>
    <t>ASD COBRA KAI KARATE CLUB MENTANA</t>
  </si>
  <si>
    <t>IT11F0760103200001062534787</t>
  </si>
  <si>
    <t>IT21X0306909606100000401259</t>
  </si>
  <si>
    <t>IT62G0832703230000000101586</t>
  </si>
  <si>
    <t>LEDESMA ACADEMY S.S.D. A R.L.</t>
  </si>
  <si>
    <t>IT39U0303239130010000250319</t>
  </si>
  <si>
    <t>ASSOCIAZIONE SPORTIVA DILETTANTISTICA BANZAI CORTINA ROMA</t>
  </si>
  <si>
    <t>IT80E0200805034000400024609</t>
  </si>
  <si>
    <t>ASD SCUOLA BASKET ROMA</t>
  </si>
  <si>
    <t>IT13G0569603219000004922X60</t>
  </si>
  <si>
    <t>FOOTBALL CLUB SABAUDIA A.S.D.</t>
  </si>
  <si>
    <t>IT85W0832774112000000060118</t>
  </si>
  <si>
    <t>ASSOCIAZIONE CALCIO DILETTANTISTICA GUIDONIA</t>
  </si>
  <si>
    <t>IT21T0103039150000063125824</t>
  </si>
  <si>
    <t>ASSOCIAZIONE SPORTIVA DILETTANTISTICA LC TRAINING</t>
  </si>
  <si>
    <t>IT54Z0760114800001068547767</t>
  </si>
  <si>
    <t>A.S.D. PROFESSION DANCE</t>
  </si>
  <si>
    <t>IT92V0200839532000000426602</t>
  </si>
  <si>
    <t>IT97X0344138990CC0110000943</t>
  </si>
  <si>
    <t>BODY ART SCHOOL S.S.D. SRL</t>
  </si>
  <si>
    <t>IT57W0306909606100000404128</t>
  </si>
  <si>
    <t>RUGBY CASTELLI ROMANI MOLE A.S.D.</t>
  </si>
  <si>
    <t>IT96K0895138900000000367425</t>
  </si>
  <si>
    <t>IT64N0885173310000000216709</t>
  </si>
  <si>
    <t>SPORT LIFE AX 52 ASD</t>
  </si>
  <si>
    <t>IT50B0344138890CC0260523930</t>
  </si>
  <si>
    <t>A.C.D. REAL CAMPAGNANO</t>
  </si>
  <si>
    <t>IT60A0878738950000000052828</t>
  </si>
  <si>
    <t>ASSOCIAZIONE SPORTIVA DILETTANTISTICA PALLACANESTRO ROMA</t>
  </si>
  <si>
    <t>IT89Y0832703223000000023109</t>
  </si>
  <si>
    <t>IT95E0312403209000000231615</t>
  </si>
  <si>
    <t>A.S.D. PLAY</t>
  </si>
  <si>
    <t>IT46R0760103200001012923692</t>
  </si>
  <si>
    <t>IT70J0344114500CC3011000989</t>
  </si>
  <si>
    <t>A.S.D. NEW ERA ACCADEMY</t>
  </si>
  <si>
    <t>IT95Q0832703240000000005085</t>
  </si>
  <si>
    <t>IT23U0306939031000000051276</t>
  </si>
  <si>
    <t>ASSOCIAZIONE SPORTIVA DILETTANTESCA KODOKAN APRILIA NETTUNO ANZIO</t>
  </si>
  <si>
    <t>IT81A0832773920000000004477</t>
  </si>
  <si>
    <t>GINNASTICA ROMA AURELIO ASSOCIAZIONE SPORTIVA DILETTANTISTICA</t>
  </si>
  <si>
    <t>IT20X0623003224000015115926</t>
  </si>
  <si>
    <t>ASD DANCE REVOLUTION ACADEMY</t>
  </si>
  <si>
    <t>IT21F0306939260100000002790</t>
  </si>
  <si>
    <t>A.S.D. LIBERO SPORT</t>
  </si>
  <si>
    <t>IT32S0623003228000043954123</t>
  </si>
  <si>
    <t>IT20D0869339302000000516103</t>
  </si>
  <si>
    <t>ASSOCIAZIONE SPORTIVA DILETTANTISTICA FOLLIS ROMA</t>
  </si>
  <si>
    <t>IT08C0503403304000000003514</t>
  </si>
  <si>
    <t>IT42E0200805054000105441501</t>
  </si>
  <si>
    <t>A.S.D. CENTRO FORMAZIONE DANZA</t>
  </si>
  <si>
    <t>IT10B0306909606100000188801</t>
  </si>
  <si>
    <t>ASSOCIAZIONE SPORTIVA DILETTANTISTICA TAEKWONDO 16</t>
  </si>
  <si>
    <t>IT38V0306914700100000062107</t>
  </si>
  <si>
    <t>IT96S3608105135231220731231</t>
  </si>
  <si>
    <t>A.S.D. ACCADEMIA MOLE BISLETI FROSINONE C5</t>
  </si>
  <si>
    <t>IT47T0529714801CC1030075020</t>
  </si>
  <si>
    <t>SOCIETA  SPORTIVA DILETTANTISTICA MADONNA DELLA NEVE S.R.L.</t>
  </si>
  <si>
    <t>IT35J0537214800000011008552</t>
  </si>
  <si>
    <t>OCTOPUS SOCIETA  SPORTIVA DILETTANTISTICA A RESPONSABILITA  LIMITATA</t>
  </si>
  <si>
    <t>IT52R0832703271000000000210</t>
  </si>
  <si>
    <t>A.S.D. NISSOLINO ATLETICA VELLETRI</t>
  </si>
  <si>
    <t>IT63D0510439498CC0080526014</t>
  </si>
  <si>
    <t>AEMME SOCIETA  SPORTIVA DILETTANTISTICA A RESPONSABILITA  LIMITATA</t>
  </si>
  <si>
    <t>IT78A0832703263000000002022</t>
  </si>
  <si>
    <t>IT89M0832703249000000005813</t>
  </si>
  <si>
    <t>VILLA BONELLI SPORT S.S.D. A R.L.</t>
  </si>
  <si>
    <t>IT70F0623003204000030744243</t>
  </si>
  <si>
    <t>ASSOCIAZIONE SPORTIVA DILETTANTISTICA ARNOLD RUGBY FOOTBALL CLUB ROMA</t>
  </si>
  <si>
    <t>IT34C0503403210000000009880</t>
  </si>
  <si>
    <t>SOCIETA  SPORTIVA DILETTANTISTICA PUROSPORT A. R. L.</t>
  </si>
  <si>
    <t>IT74T0878773190000000007434</t>
  </si>
  <si>
    <t>IT80O0623073160000015070113</t>
  </si>
  <si>
    <t>POLISPORTIVA LIBERTAS CENTOCELLE</t>
  </si>
  <si>
    <t>IT70O0306905066100000002825</t>
  </si>
  <si>
    <t>ASSOCIAZIONE SPORTIVA DILETTANTISTICA LIDO DEI PINI</t>
  </si>
  <si>
    <t>IT26O08327395400000000024677</t>
  </si>
  <si>
    <t>IT65K0503403304000000003161</t>
  </si>
  <si>
    <t>A.S.D. REAL GUIDONIA FUTSAL ACADEMY</t>
  </si>
  <si>
    <t>IT34O0200839152000107222869</t>
  </si>
  <si>
    <t>IT84M0701774160000000019496</t>
  </si>
  <si>
    <t>ASSOCIAZIONE SPORTIVA DILETTANTISTICA JUPPITER SPORT</t>
  </si>
  <si>
    <t>IT38Q0832772960000000016379</t>
  </si>
  <si>
    <t>CRAZY DANCE SOCIETA  SPORTIVA A R.L.</t>
  </si>
  <si>
    <t xml:space="preserve"> IT92Z0832714800000000006198</t>
  </si>
  <si>
    <t>CSAIN VELOCEMENTE ACADEMY ASSOCIAZIONE SPORTIVA DILETTANTISTICA</t>
  </si>
  <si>
    <t>IT97M0503403242000000001173</t>
  </si>
  <si>
    <t>IT06M0832703201000000042202</t>
  </si>
  <si>
    <t>IT56H0537273980000011029840</t>
  </si>
  <si>
    <t>IT31A0358901600010570394377</t>
  </si>
  <si>
    <t>IT59S0312403215000000232680</t>
  </si>
  <si>
    <t>BODY PLANET SOCIETA  SPORTIVA DILETTANTISTICA A RESPONSABILITA  LIMITATA</t>
  </si>
  <si>
    <t>IT78L0832774180000000032869</t>
  </si>
  <si>
    <t>SSD FORMIA ATLETICA LEGGERA PO LIGOLFO A R.L.</t>
  </si>
  <si>
    <t>IT14X0537273980000011020011</t>
  </si>
  <si>
    <t>ASD DON BOSCO COLOSSEO</t>
  </si>
  <si>
    <t>IT30K0537274373000010777589</t>
  </si>
  <si>
    <t>IT96B0503403211000000012037</t>
  </si>
  <si>
    <t>ASSOCIAZIONE SPORTIVA DILETTANTISTICA CULTURALE PALIANO FITNESS K 85</t>
  </si>
  <si>
    <t>IT11F0760114800001034561405</t>
  </si>
  <si>
    <t>ASSOCIAZIONE SPORTIVA DILETTANTISTICA VOLLEY LAB DE SETTESOLI    MARINO</t>
  </si>
  <si>
    <t>IT54E0895121900000000355710</t>
  </si>
  <si>
    <t>ARES A.S.D.</t>
  </si>
  <si>
    <t>IT13G0623003201000064350365</t>
  </si>
  <si>
    <t>IT28C0569603214000006819X88</t>
  </si>
  <si>
    <t>IT87B0537274390000011043755</t>
  </si>
  <si>
    <t>IT14I0623003208000040581552</t>
  </si>
  <si>
    <t>A.S.D. FUTSAL. BASIC ACADEMY</t>
  </si>
  <si>
    <t>IT27P0344173970CC0490002167</t>
  </si>
  <si>
    <t>OLIMPIA1 - SOCIETA  SPORTIVA DILETTANTISTICA A RESPONSABILITA  LIMITATA</t>
  </si>
  <si>
    <t>IT45Z0569603217000006270X92</t>
  </si>
  <si>
    <t>A.S.D. ATLETICA GIOVANILE SERMONETA</t>
  </si>
  <si>
    <t>IT61Z0832774180000000060082</t>
  </si>
  <si>
    <t>ASSOCIAZIONE DILETTANTISTICA POLISPORTIVA RINASCITA</t>
  </si>
  <si>
    <t>IT21V0538703210000035183654</t>
  </si>
  <si>
    <t>SOCIETA  SPORTIVA DILETTANTISTICA SALARIA HORSE CLUB A RESPONSABILITA  LIMITATA</t>
  </si>
  <si>
    <t>IT08P0503403268000000010421</t>
  </si>
  <si>
    <t>S.S.D. RIANO CALCIO</t>
  </si>
  <si>
    <t>IT27I0329601601000064530303</t>
  </si>
  <si>
    <t>A.S.D. ARS PUGNANDI ROCCATANICA</t>
  </si>
  <si>
    <t>IT73T0503403304000000003277</t>
  </si>
  <si>
    <t>IT45L0326803207052678193120</t>
  </si>
  <si>
    <t>A.S.D. EQUILIBRIO</t>
  </si>
  <si>
    <t>IT39D0200839540000102430187</t>
  </si>
  <si>
    <t>IT02E0306909606100000171022</t>
  </si>
  <si>
    <t>IT35M0307502200CC8500915609</t>
  </si>
  <si>
    <t>ASD GINNASTICA HEAVEN</t>
  </si>
  <si>
    <t>IT32Q0200805153000103909360</t>
  </si>
  <si>
    <t>ASSOCIAZIONE SPORTIVA DILETTANTISTICA LIVIO TEMPESTA</t>
  </si>
  <si>
    <t>IT43L0344103214CC0610000733</t>
  </si>
  <si>
    <t>IT09X0529774370CC1080022546</t>
  </si>
  <si>
    <t>IT88H0832739540000000026161</t>
  </si>
  <si>
    <t>IT61T0344138860CC0290001593</t>
  </si>
  <si>
    <t>A.S.D. FUJI YAMA VELLETRI</t>
  </si>
  <si>
    <t>IT97I0510439498CC0080525997</t>
  </si>
  <si>
    <t>IT59T0200867664000104899638</t>
  </si>
  <si>
    <t>A.S.D. TEAM POLIDORO</t>
  </si>
  <si>
    <t>IT51H0529673979CC0050027308</t>
  </si>
  <si>
    <t>IT88V0312403216000000233391</t>
  </si>
  <si>
    <t>ASD VIRTUS MONTEROTONDO BASKET</t>
  </si>
  <si>
    <t>IT65E0103039240000000288769</t>
  </si>
  <si>
    <t>SOCIETA  SPORTIVA DILETTANTISTICA DABLIU SPORT A RESPONSABILITA  LIMITATA</t>
  </si>
  <si>
    <t>IT78S0569603227000002433X32</t>
  </si>
  <si>
    <t>TUSCIANUOTO SSD A R.L.</t>
  </si>
  <si>
    <t>IT61H0878773190000000090515</t>
  </si>
  <si>
    <t>ACTIVE SPACE SOCIETA  SPORTIVA DILETTANTISTICA S.R.L.</t>
  </si>
  <si>
    <t>IT63D0306973240100000002039</t>
  </si>
  <si>
    <t>IT47S0832703208000000018460</t>
  </si>
  <si>
    <t>IT58U0200873922000102638001</t>
  </si>
  <si>
    <t>A.S.D. BASKET ITRI</t>
  </si>
  <si>
    <t>IT07Q0832774000000000049036</t>
  </si>
  <si>
    <t>IT45Y0344039040000000118100</t>
  </si>
  <si>
    <t>LINEA CLUB SOCIETA  SPORTIVA DILETTANTISTICA A R.L.</t>
  </si>
  <si>
    <t>IT48E0832739490000000005303</t>
  </si>
  <si>
    <t>SHIBUMI DOJO S.S.D. A R.L.</t>
  </si>
  <si>
    <t>IT89E0303214700010000007395</t>
  </si>
  <si>
    <t>ALBA ROMA 1907 SSD ARL</t>
  </si>
  <si>
    <t>IT45W0832703205000000022523</t>
  </si>
  <si>
    <t>ASD PARK CLUB</t>
  </si>
  <si>
    <t>IT66I0529714801CC1030009834</t>
  </si>
  <si>
    <t>IT09S0103074110000001657202</t>
  </si>
  <si>
    <t>ASSOCIAZIONE SPORTIVA DILETTANTISTICA FRECCE ROMANE BASKET</t>
  </si>
  <si>
    <t xml:space="preserve"> IT73O0832703265000000002438</t>
  </si>
  <si>
    <t>ACCADEMIA IACOPINI - CENTRO DI ALTA FORMAZIONE PER LA DANZA - ASSOCIAZIONE SPORTIVA DILETTANTISTICA</t>
  </si>
  <si>
    <t>IT19K0623003341000035684313</t>
  </si>
  <si>
    <t>JUVENIA SOCIETA  SPORTIVA DILETTANTISTICA A R.L.</t>
  </si>
  <si>
    <t>IT15I0312403217000015233314</t>
  </si>
  <si>
    <t>ASSOCIAZIONE SPORTIVA DILETTANTISTICA GRAVITY EXPERIENCE A.S.D.</t>
  </si>
  <si>
    <t>IT47I0878739470000000061976</t>
  </si>
  <si>
    <t>IT83B0103003318000000487709</t>
  </si>
  <si>
    <t>D FIVE ASSOCIAZIONE SPORTIVA DILETTANTISTICA</t>
  </si>
  <si>
    <t>IT96P0878739091000000081033</t>
  </si>
  <si>
    <t>IT22T0529673979CC0050050307</t>
  </si>
  <si>
    <t>ASD POLISPORTIVA SONNINO 1960</t>
  </si>
  <si>
    <t>IT53O0832774140000000045041</t>
  </si>
  <si>
    <t>IT55C0200805079000105162938</t>
  </si>
  <si>
    <t>IT82R0200805085000001163809</t>
  </si>
  <si>
    <t>IT41F0306909606100000164863</t>
  </si>
  <si>
    <t>ASDILETTANTISTICA JU-JITSU BUDOKWAI OSTIA</t>
  </si>
  <si>
    <t>IT28S0344103210CC0520002926</t>
  </si>
  <si>
    <t>ASSOCIAZIONE SPORTIVA DILETTANTISTICA CHICOS Y CHICAS</t>
  </si>
  <si>
    <t>IT59H0878739092000000042467</t>
  </si>
  <si>
    <t>TEAM VOLLEY LAGO SOCIETA  POLISPORTIVA DILETTANTISTICA A RESPONSABIILITA  LIMITATA</t>
  </si>
  <si>
    <t xml:space="preserve">	IT37P0832738941000000002315</t>
  </si>
  <si>
    <t>ASSOCIAZIONE NAZIONALE AGENTI E SOTTUFFICIALI DELLE POLIZIE LOCALI</t>
  </si>
  <si>
    <t>IT28E0200805099000101200312</t>
  </si>
  <si>
    <t>SPORTACADEMY360 SOCIETA  SPORTIVA DILETTANTISTICA A RESPONSABILIT A  LIMITATA</t>
  </si>
  <si>
    <t>IT39S0832703251000000002874</t>
  </si>
  <si>
    <t>IT90Y0832703207000000017295</t>
  </si>
  <si>
    <t>IT38A0871639510000004087954</t>
  </si>
  <si>
    <t>CDP FENICE ROMA PALLAVOLO ASSOCIAZIONE SPORTIVA DILETTANTISTICA</t>
  </si>
  <si>
    <t>IT94E0569603201000010890X77</t>
  </si>
  <si>
    <t>IT85Q0529673979CC0050028155</t>
  </si>
  <si>
    <t>IT38I0832703271000000001560</t>
  </si>
  <si>
    <t>RARI NANTES BEL POGGIO SOCIETA  SPORTIVA DILETTANTISTICA  A RESPO NSABILITA  LIMITATA</t>
  </si>
  <si>
    <t>IT20N0200805119000101641066</t>
  </si>
  <si>
    <t>M ART DANCE LAB ASSOCIAZIONE SPORTIVA DILETTANTISTICA</t>
  </si>
  <si>
    <t>IT37S0760103200001050747912</t>
  </si>
  <si>
    <t>A.S.D. YAMA TEAM</t>
  </si>
  <si>
    <t>IT69H0306909606100000116682</t>
  </si>
  <si>
    <t>IAO TEAM - SOCIETA  SPORTIVA DILETTANTISTICA A RESPONSABILITA  LI MITATA</t>
  </si>
  <si>
    <t>IT52E0569639140000003119X03</t>
  </si>
  <si>
    <t>ASD CALI ROMA GIRLS</t>
  </si>
  <si>
    <t>IT05Q0832703206000000034110</t>
  </si>
  <si>
    <t>IT59F0344138860CC0290001806</t>
  </si>
  <si>
    <t>TAKIWATANGA RUGBY A.S.D. - A.P.S.</t>
  </si>
  <si>
    <t>IT56F0538714702000003958764</t>
  </si>
  <si>
    <t>ASD KARATE DO</t>
  </si>
  <si>
    <t>IT71O0529774370CC1080064882</t>
  </si>
  <si>
    <t>ASSOCIAZIONE SPORTIVA DILETTANTISTICA LEVEL UP STUDIO DANZA</t>
  </si>
  <si>
    <t>IT18X0878738880000000072417</t>
  </si>
  <si>
    <t>IT90I0832739530000000000798</t>
  </si>
  <si>
    <t>IT13U0623003216000041609361</t>
  </si>
  <si>
    <t>IT25P0709238900000000114367</t>
  </si>
  <si>
    <t>IT88W0537273980000011005609</t>
  </si>
  <si>
    <t>ASSOCIAZIONE SPORTIVA DILETTANTISTICA CONCETTO DANZA</t>
  </si>
  <si>
    <t>IT13U0838139120000000040896</t>
  </si>
  <si>
    <t>IT03O0312403202000000233371</t>
  </si>
  <si>
    <t>A.S.D. SPORTING CLUB MARCONI</t>
  </si>
  <si>
    <t>IT04U0832703253000000001414</t>
  </si>
  <si>
    <t>A.S.D. ACQUACETOSA CENTRO CALCIO</t>
  </si>
  <si>
    <t>IT92T0709203201000001008036</t>
  </si>
  <si>
    <t>ASSOCIAZIONE SPORTIVA DILETTANTISTICA CLUB GYMNASTIC CENTER</t>
  </si>
  <si>
    <t>IT40F0200821902000105475895</t>
  </si>
  <si>
    <t>ASSOCIAZIONE SPORTIVA DILETTANTISTICA BE ART</t>
  </si>
  <si>
    <t>IT21Q0529673980CC0070017268</t>
  </si>
  <si>
    <t>IT59D0832703201000000042928</t>
  </si>
  <si>
    <t>IT52D0878738880000000070074</t>
  </si>
  <si>
    <t>POLISPORTIVA BLUE MASTER GROUP ASSOCIAZIONE SPORTIVA DILETTANTISTICA</t>
  </si>
  <si>
    <t>IT42V0344174162CC0330521137</t>
  </si>
  <si>
    <t>IT91J0103039043000002089131</t>
  </si>
  <si>
    <t>IT54E0623003221000015186264</t>
  </si>
  <si>
    <t>A.S.D. FARATLETICA</t>
  </si>
  <si>
    <t>IT91O0200873622000102477957</t>
  </si>
  <si>
    <t>IT66F0832703224000000005518</t>
  </si>
  <si>
    <t>A.S.DILETTANTISTICA STAZIONE FITNESS 2</t>
  </si>
  <si>
    <t>IT66R0200839130000104755929</t>
  </si>
  <si>
    <t>UNIONE SPORTIVA DILETTANTISTICA PALLAVOLO CIAMPINO</t>
  </si>
  <si>
    <t>IT46S0103039551000000442185</t>
  </si>
  <si>
    <t>SPORT ACADEMY VALLE DEI CASALI SSD A R.L.</t>
  </si>
  <si>
    <t>IT88J0200805140000102379293</t>
  </si>
  <si>
    <t>SHARKS ASD</t>
  </si>
  <si>
    <t>IT98H0569639100000004730X46</t>
  </si>
  <si>
    <t>BARBERI SPORTING CLUB SOCIETA  SPORTIVA DILETTANTISTICA A R.L.</t>
  </si>
  <si>
    <t>IT62S0832703202000000043031</t>
  </si>
  <si>
    <t>SPORT &amp; FITNESS SOCIETA  SPORTIVA DILETTANTISTICA A RESPONSABILITA  LIMITATA</t>
  </si>
  <si>
    <t>IT91q0529774550CC1020052475</t>
  </si>
  <si>
    <t>ASSOCIAZIONE SPORTIVA DILETTANTISTICA ANDREA DORIA SEZ. PALLAVOLO</t>
  </si>
  <si>
    <t>IT83W0200839452000107289916</t>
  </si>
  <si>
    <t>ASD VIS ARTENA</t>
  </si>
  <si>
    <t>IT64Y0832738920000000001393</t>
  </si>
  <si>
    <t>ASS.SPORTIVA POPOLARE DILETTANTISTICA AD MAIORA</t>
  </si>
  <si>
    <t>IT26H0832703227000000006911</t>
  </si>
  <si>
    <t>A.S.D. PHOENIX</t>
  </si>
  <si>
    <t>IT55H0306909606100000168247</t>
  </si>
  <si>
    <t>ASSOCIAZIONE DILETTANTISTICA BASKET PEGASO</t>
  </si>
  <si>
    <t>IT59X0306973290100000000857</t>
  </si>
  <si>
    <t>IT84X0529774630CC1040067181</t>
  </si>
  <si>
    <t>IT09F0832703225000000009113</t>
  </si>
  <si>
    <t>IT87D0306909606100000154482</t>
  </si>
  <si>
    <t>FREE SURFING ITALIA A.S.D.</t>
  </si>
  <si>
    <t>IT23Q0503439530000000002487</t>
  </si>
  <si>
    <t>A.S.D. VIRTUS VOLLEY ANAGNI-FERENTINO</t>
  </si>
  <si>
    <t>IT66Z0832774420000000001432</t>
  </si>
  <si>
    <t>IT78N0832773210000000019821</t>
  </si>
  <si>
    <t>BRACCIANO CALCIO S.S.D. A.R.L.</t>
  </si>
  <si>
    <t>IT22E0832738941000000002084</t>
  </si>
  <si>
    <t>IT80U0622003200000001001061</t>
  </si>
  <si>
    <t>ASS.NE SPORTIVA DILETTANTISTICA A.S.D. KICKBOXING ALBALONGA</t>
  </si>
  <si>
    <t>IT67 U076 0103 2000 0100 0980 696</t>
  </si>
  <si>
    <t>BOREALE A.S.D.</t>
  </si>
  <si>
    <t>IT16O0306903219100000018644</t>
  </si>
  <si>
    <t>APPIA RUGBY ASD</t>
  </si>
  <si>
    <t>IT61Z0623003243000030115238</t>
  </si>
  <si>
    <t>IT26A0538774370000004159472</t>
  </si>
  <si>
    <t xml:space="preserve">IT95L0200805145000105240270 </t>
  </si>
  <si>
    <t>SOCIETA  SPORTIVA DILETTANTISTICA ORIZZONTE BLU S.R.L. IN BREVE S.S.D. ORIZZONTE BLU S.R.L.</t>
  </si>
  <si>
    <t>IT47L0200814502000102821547</t>
  </si>
  <si>
    <t>IT55E0306909606100000173269</t>
  </si>
  <si>
    <t>IT38D0303214700010000006495</t>
  </si>
  <si>
    <t>ASSOCIAZIONE SPORTIVA DILETTANTISTICA VIRTUS TRIGORIA</t>
  </si>
  <si>
    <t>IT58R0344003211000000289300</t>
  </si>
  <si>
    <t>IT13K0529774420CC1060092731</t>
  </si>
  <si>
    <t>ASSOCIAZIONE SPORTIVA DILETTANTISTICA ROMANA</t>
  </si>
  <si>
    <t xml:space="preserve"> IT15L0306909606100000125120</t>
  </si>
  <si>
    <t>REBIRTH SOCIETA  SPORTIVA DILETTANTISTICA A RESPONSABILITA  LIMITATA</t>
  </si>
  <si>
    <t>IT19W0306909606100000189957</t>
  </si>
  <si>
    <t>ENDURANCE TRAINING ASD</t>
  </si>
  <si>
    <t>IT94O0503414800000000003725</t>
  </si>
  <si>
    <t>A.S.D. SPORTING SAN CESAREO</t>
  </si>
  <si>
    <t>IT51F0344141220CC0170523220</t>
  </si>
  <si>
    <t>IT69 F030 6909 6061 0000 0403 755</t>
  </si>
  <si>
    <t>BABEL SOCIETA  SPORTIVA DILETTANTISTICA S.R.L.</t>
  </si>
  <si>
    <t>IT64N0832703246000000004545</t>
  </si>
  <si>
    <t>IT85N0306909606100000123519</t>
  </si>
  <si>
    <t>IT03W0893173350053023100509</t>
  </si>
  <si>
    <t>POLISPORTIVA BASKET GO ASD</t>
  </si>
  <si>
    <t>IT10G0537273980000011024485</t>
  </si>
  <si>
    <t>BATTISTINI SOCIETA  SPORTIVA DILETTANTISTICA A RESPONSABILITA  LIMITATA</t>
  </si>
  <si>
    <t>IT98D0306909606100000145166</t>
  </si>
  <si>
    <t>ASD OSTIANTICA CALCIO 1926</t>
  </si>
  <si>
    <t>IT83M0832703259000000002608</t>
  </si>
  <si>
    <t>SPORTING CESANO ASD</t>
  </si>
  <si>
    <t>IT52E0623003224000015086725</t>
  </si>
  <si>
    <t>ASSOCIAZIONE SPORTIVA DILETTANTISTICA FARAPENTATHLON</t>
  </si>
  <si>
    <t>IT24W0306967684510749170728</t>
  </si>
  <si>
    <t>IT18 R076 0103 2000 0101 8327 096</t>
  </si>
  <si>
    <t>IT81U0832703252000000003667</t>
  </si>
  <si>
    <t>A.S.D. REAL AZZURRA</t>
  </si>
  <si>
    <t>IT45U0306972860100000003090</t>
  </si>
  <si>
    <t>VITAL CENTER SOC.SPORTIVA DILETT. A R.L.</t>
  </si>
  <si>
    <t>IT11D0103074700000000564339</t>
  </si>
  <si>
    <t>IT29C0627003274CC0740251845</t>
  </si>
  <si>
    <t>SPORT TEAM 2000 SOC. SPORTIVA DILETTANTISTICA A R.L.</t>
  </si>
  <si>
    <t>IT93G0832739060000000701160</t>
  </si>
  <si>
    <t>IT84A0832703204000000016698</t>
  </si>
  <si>
    <t>IT16M0306922005100000008266</t>
  </si>
  <si>
    <t>A.S.D. ATLETICA COLOSSEO 2000</t>
  </si>
  <si>
    <t>IT30O0200805031000400685785</t>
  </si>
  <si>
    <t>ASD TAEKWONDO CIVITAVECCHIA</t>
  </si>
  <si>
    <t>IT41V0623039041000043621049</t>
  </si>
  <si>
    <t>IT71Y0832703220000000006414</t>
  </si>
  <si>
    <t>IT47E0529674030CC0160040750</t>
  </si>
  <si>
    <t>IT93Z0538703295000002602983</t>
  </si>
  <si>
    <t>SOCIETA  SPORTIVA DILETTANTISTICA PRO ROMA CALCIO A R.L.</t>
  </si>
  <si>
    <t>IT73J0200805184000010850491</t>
  </si>
  <si>
    <t>A.S.D. FIGHT LAB</t>
  </si>
  <si>
    <t>IT25Y3253203200006572042319</t>
  </si>
  <si>
    <t>ASD P.C. SAN GIORGIO 2008</t>
  </si>
  <si>
    <t>IT69X0538774200000035173061</t>
  </si>
  <si>
    <t>SOCIALMENTE SOCIETA  SPORTIVA DILETTANTISTICA A RESPONSABILITA  LIMITATA</t>
  </si>
  <si>
    <t>IT62N0344114500CC3010101352</t>
  </si>
  <si>
    <t>IT35Y0760103200000084507227</t>
  </si>
  <si>
    <t>INTESATLETICA LATINA S.S.D. A R.L.</t>
  </si>
  <si>
    <t>IT59M0306909606100000138368</t>
  </si>
  <si>
    <t>ASSOCIAZIONE SPORTIVA DILETTANTISTICA DINAMO MINIBASKET ACADEMY</t>
  </si>
  <si>
    <t>IT64R0529673970CC0000020779</t>
  </si>
  <si>
    <t>US ROMA RUGBY SOCIETA  SPORTIVA DILETTANTISTICA A RESPONSABILITA LIMITATA IN FORMA ABBREVIATA US ROMA RUGBY S.S.D.R.L.</t>
  </si>
  <si>
    <t>IT14M0306905257100000000735</t>
  </si>
  <si>
    <t>IT85A0200873564000106929541</t>
  </si>
  <si>
    <t>IT77B0200839191000104661610</t>
  </si>
  <si>
    <t>ASD MMA BOXING CENTER</t>
  </si>
  <si>
    <t>IT05S0503403318000000051259</t>
  </si>
  <si>
    <t>ASSOCIAZIONE SPORTIVA DILETTANTISTICA ROMA 12</t>
  </si>
  <si>
    <t>IT20K0760103200000079129003</t>
  </si>
  <si>
    <t>CENTRO DANZA PIEDI SCALZI S.S.D. A R.L.</t>
  </si>
  <si>
    <t>IT19M0344174080CC0230522385</t>
  </si>
  <si>
    <t>IT51F0326822300052822034680</t>
  </si>
  <si>
    <t>ASSOCIAZIONE SPORTIVA DILETTANTISTICA COLLE SALARIO</t>
  </si>
  <si>
    <t>IT19L0760103200000003035600</t>
  </si>
  <si>
    <t>ASSOCIAZIONE GINNASTICA KINES-ROMA ASSOCIAZIONE SPORTIVA DILETTANTISTICA</t>
  </si>
  <si>
    <t>IT61N0200805047000400120494</t>
  </si>
  <si>
    <t>A.S.D.VIRTUS B.CASTELGANDOLFO</t>
  </si>
  <si>
    <t>IT07Y0709238991000000107976</t>
  </si>
  <si>
    <t>ASSOCIAZIONE SPORTIVA DILETTANTISTICA CULTURALE FUTSAL SETTECAMINI</t>
  </si>
  <si>
    <t>IT64K0623003220000015094610</t>
  </si>
  <si>
    <t>IT58P0306909606100000125119</t>
  </si>
  <si>
    <t>X - GYM ASSOCIAZIONE SPORTIVA DILETTANTISTICA</t>
  </si>
  <si>
    <t>IT62Y0344039240000006150700</t>
  </si>
  <si>
    <t>IT55W0306909606100000190182</t>
  </si>
  <si>
    <t>IT72W0200873922000102676693</t>
  </si>
  <si>
    <t>A.S.D. REAL APRILIA</t>
  </si>
  <si>
    <t>IT34S0103073920000001713588</t>
  </si>
  <si>
    <t>VERTIGINI SOCIETA  SPORTIVA DILETTANTISTICA A RESPONSABILITA  LIMITATA</t>
  </si>
  <si>
    <t>IT78G0200838891000107317680</t>
  </si>
  <si>
    <t>CENTRO SPORTIVO LE CUPOLE S.S.D. SOCIETA  A RESPONSABILITA  LIMITATA</t>
  </si>
  <si>
    <t>IT69N0569603209000005917X40</t>
  </si>
  <si>
    <t>IT39K0200873990000106024664</t>
  </si>
  <si>
    <t>IT92H0878739090000000016074</t>
  </si>
  <si>
    <t>FORTE COLLEFERRO C5 A.S.D.</t>
  </si>
  <si>
    <t>IT74U0103039060000000404004</t>
  </si>
  <si>
    <t>IT76S0100503337000000005999</t>
  </si>
  <si>
    <t>ASSOCIAZIONE SPORTIVA DILETTANTISTICA MONTEFIASCONE CALCIO</t>
  </si>
  <si>
    <t>IT95D0623073160000015087287</t>
  </si>
  <si>
    <t>SOCIETA  SPORTIVA DILETTANTISTICA PARCO DEI PINI A RESPONSABILITA  LIMITATA</t>
  </si>
  <si>
    <t>IT59W0103003225000000759210</t>
  </si>
  <si>
    <t>A.S.D. NUOVA AURORA</t>
  </si>
  <si>
    <t>IT85A0529774630CC1040036296</t>
  </si>
  <si>
    <t>SOCIETA  SPORTIVA DILETTANTISTICA VOLLEY CIVITA CASTELLANA A R.L.</t>
  </si>
  <si>
    <t>IT42I0306909606100000183200</t>
  </si>
  <si>
    <t>IT27L0623003230000040447641</t>
  </si>
  <si>
    <t>IT97Y0503403291000000020248</t>
  </si>
  <si>
    <t>ENERGYM FIT SOCIETA  SPORTIVA DILETTANTISTICA A R.L.</t>
  </si>
  <si>
    <t>IT75D0622039190000001001426</t>
  </si>
  <si>
    <t>ASD EIGHTGEAR</t>
  </si>
  <si>
    <t>IT15V0344174162CC0330521817</t>
  </si>
  <si>
    <t>S.S. DILETTANTISTICA THE GYM S.R.L. S.S.D.</t>
  </si>
  <si>
    <t>IT74R0538722002000003017639</t>
  </si>
  <si>
    <t>ASSOCIAZIONE SPORTIVA DILETTANTISTICA KARATE CLUB ROMA SUD</t>
  </si>
  <si>
    <t>IT87B0623003205000040883494</t>
  </si>
  <si>
    <t>IT15G0306909606100000166082</t>
  </si>
  <si>
    <t>IT06G0832703399000000002673</t>
  </si>
  <si>
    <t>IT49P0200805083000105147777</t>
  </si>
  <si>
    <t>A.C.D. VIRTUS LENOLA</t>
  </si>
  <si>
    <t>IT55Z0529674010CC0020004101</t>
  </si>
  <si>
    <t>ASD MULTISPORTS DDN</t>
  </si>
  <si>
    <t>IT05C0326822300052456209880</t>
  </si>
  <si>
    <t>IT89C0832703200000000047119</t>
  </si>
  <si>
    <t>ASD ARCI UISP CAMPO DELL ORO</t>
  </si>
  <si>
    <t>IT58M0306909606100000153033</t>
  </si>
  <si>
    <t>IT08D0538738890000003226160</t>
  </si>
  <si>
    <t>A.S.D TENNIS ACADEMY COLLE DIANA</t>
  </si>
  <si>
    <t>IT81D0832773240000000002803</t>
  </si>
  <si>
    <t>SOCIETA  SPORTIVA DILETTANTISTICA CITTA  DEI PAPI SRL</t>
  </si>
  <si>
    <t>IT74H0538714500000004261333</t>
  </si>
  <si>
    <t>ALFA FIT SOCIETA  SPORTIVA DILETTANTISTICA A RESPONSABILITA  LIMITATA</t>
  </si>
  <si>
    <t>IT10M0878738880000000071769</t>
  </si>
  <si>
    <t>ASSOCIAZIONE SPORTIVA DILETTANTISTICA JUDO TUSCOLANO</t>
  </si>
  <si>
    <t>IT55K0312403215000000051465</t>
  </si>
  <si>
    <t>IT28C0878739350000000007843</t>
  </si>
  <si>
    <t>IT09B0306914801100000009676</t>
  </si>
  <si>
    <t>ASSOCIAZIONE SPORTIVA DILETTANTISTICA CORI - MONTI LEPINI</t>
  </si>
  <si>
    <t>IT08U0832773960000000019490</t>
  </si>
  <si>
    <t>IT15J0832773210000000024256</t>
  </si>
  <si>
    <t>IT31P0200839552000105983220</t>
  </si>
  <si>
    <t>A.S.D.SWIMMING CLUB ETS</t>
  </si>
  <si>
    <t>IT69X0832739060000000704853</t>
  </si>
  <si>
    <t>ASSOCIAZIONE SPORTIVA DILETTANTISTICA EMOZIONI IN MOVIMENTO</t>
  </si>
  <si>
    <t>IT78Y0200838892000106258716</t>
  </si>
  <si>
    <t>A.S.D. FIGHT CO. A.P.S.</t>
  </si>
  <si>
    <t>IT78G0306905399100000005534</t>
  </si>
  <si>
    <t>Associazione Sportiva Dilettantistica FRANCY S DANCE</t>
  </si>
  <si>
    <t>IT35L0895139160000000359669</t>
  </si>
  <si>
    <t>FORUM SPORT CENTER SOCIETA  SPORTIVA DILETTANTISTICA S.R.L.</t>
  </si>
  <si>
    <t>IT50M0312403217000071230102</t>
  </si>
  <si>
    <t>IT05 E056 9603 2080 0000 5337 X44</t>
  </si>
  <si>
    <t>CAPITOLINA SCHERMA A.S.D.</t>
  </si>
  <si>
    <t>IT17O0200805051000401147903</t>
  </si>
  <si>
    <t>POLISPORTIVA DILETTANTISTICA SABAZIA CALCIO</t>
  </si>
  <si>
    <t>IT74Q0878738880000000090984</t>
  </si>
  <si>
    <t>ASSOCIAZIONE SPORTIVA DILETTANTISTICA VOLLEYBALL SANTA MONICA</t>
  </si>
  <si>
    <t>IT79F0895138900000000346419</t>
  </si>
  <si>
    <t>IT89F0200814707000104443977</t>
  </si>
  <si>
    <t>IT55D0344039040000000275100</t>
  </si>
  <si>
    <t>Scuderia 3F SSD SRL</t>
  </si>
  <si>
    <t>IT75V0306909606100000198577</t>
  </si>
  <si>
    <t>IT69H0306903214100000016660</t>
  </si>
  <si>
    <t>SPORT ACADEMY ASD</t>
  </si>
  <si>
    <t>IT39I0834474420000002884246</t>
  </si>
  <si>
    <t>IT12J0200805242000105638544</t>
  </si>
  <si>
    <t>IT87V0306967684510774494282</t>
  </si>
  <si>
    <t>IT15J0832703249000000003243</t>
  </si>
  <si>
    <t>BASKET CINECITTA  ROMA-SOCIETA  SPORTIVA DILETTANTISTICA A RESPON SABILITA  LIMITATA</t>
  </si>
  <si>
    <t>IT59U0623005049000043809381</t>
  </si>
  <si>
    <t>Associazione Sportiva Dilettantistica Accademia Del Nuoto Marino</t>
  </si>
  <si>
    <t>IT56K0538739130000001986265</t>
  </si>
  <si>
    <t>VIRTUS VELLETRI SOCIETA  SPORTIVA DILETTANTISTICA A R.L.</t>
  </si>
  <si>
    <t>IT82Y0510439499CC0010520114</t>
  </si>
  <si>
    <t>IT27W0326803208052324483880</t>
  </si>
  <si>
    <t>IT17O0200822006000105489023</t>
  </si>
  <si>
    <t>IT88N0538773980000003179692</t>
  </si>
  <si>
    <t>IT98B0306905104100000004917</t>
  </si>
  <si>
    <t>EMPOLUM SPORT SOCIETA  SPORTIVA DILETTANTISTICA A RESPONSABILITA  LIMITATA ASD</t>
  </si>
  <si>
    <t>IT43P0306939450100000008358</t>
  </si>
  <si>
    <t>ASD ALATRI</t>
  </si>
  <si>
    <t>IT62G0529774270CC1010091264</t>
  </si>
  <si>
    <t>ASSOCIAZIONE SPORTIVA DILETTANTISTICA SORA WOMEN</t>
  </si>
  <si>
    <t>IT73U0537274600000011033614</t>
  </si>
  <si>
    <t>MINTURNO CALCIO 1936 ASSOCIAZIONE SPORTIVA DILETTANTISTICA</t>
  </si>
  <si>
    <t>IT97S0529674030CC0160037636</t>
  </si>
  <si>
    <t>POLISPORTIVA LAZIO 1932 A.D.</t>
  </si>
  <si>
    <t>IT11B0878739350000000005167</t>
  </si>
  <si>
    <t>ASSOCIAZIONE SPORTIVA DILETTANTISTICA AMATORI TIVOLI RUGBY</t>
  </si>
  <si>
    <t>IT47Q0871639450000007068195</t>
  </si>
  <si>
    <t>IT77B0358901600010570773182</t>
  </si>
  <si>
    <t>IT97X0832772940000000025260</t>
  </si>
  <si>
    <t>IT48J0878739351000000021905</t>
  </si>
  <si>
    <t>A.S.D. CASSIANO SPORTING CLUB</t>
  </si>
  <si>
    <t>IT95I0622039451000001001374</t>
  </si>
  <si>
    <t>POLISPORTIVA TEFITI SOCIETA  SPORTIVA DILETTANTISTICA A RESPONSABILITA  LIMITATA</t>
  </si>
  <si>
    <t>IT31C0529673980CC0070033270</t>
  </si>
  <si>
    <t>Associazione Sportiva Dilettantistica Centro Ippico Fontevivola Ranch</t>
  </si>
  <si>
    <t>IT94C0306973240100000004125</t>
  </si>
  <si>
    <t>SOCIETA  SPORTIVA DILETTANTISTICA HERMADA SRL</t>
  </si>
  <si>
    <t>IT35Q0701774160000000064537</t>
  </si>
  <si>
    <t>K2O SPORT &amp; FITNESS SOCIETA  SPORTIVA DILETTANTISTICA A R.L.</t>
  </si>
  <si>
    <t>IT87T0538773351000004252596</t>
  </si>
  <si>
    <t>IT22V0103003243000000529596</t>
  </si>
  <si>
    <t>A.S.D.CESTISTICA CIVITAVECCHIA</t>
  </si>
  <si>
    <t>IT83X0344039043000000003801</t>
  </si>
  <si>
    <t>ASSOCIAZIONE SPORTIVA DILETTANTISTICA POLISPORTIVA PETRIANA</t>
  </si>
  <si>
    <t>IT60M0538703206000004452322</t>
  </si>
  <si>
    <t>A.S.D. OLIMPIA CLUB</t>
  </si>
  <si>
    <t>IT09O0306939240100000001356</t>
  </si>
  <si>
    <t>ASD STUDIO BALLET LE COURS DE DANSE</t>
  </si>
  <si>
    <t>IT91Z0537274370000011029921</t>
  </si>
  <si>
    <t>ASD BASKETBALL CLUB MARINO LIONS</t>
  </si>
  <si>
    <t>IT53M0895139550000000362809</t>
  </si>
  <si>
    <t>IT95A0306909606100000172649</t>
  </si>
  <si>
    <t>FITNESS SUPREME SOCIETA  SPORTIVA DILETTANTISTICA A R.L.</t>
  </si>
  <si>
    <t>IT42C0101503205000070864165</t>
  </si>
  <si>
    <t>LEGA NAVALE ITALIANA SEZ. OSTIA</t>
  </si>
  <si>
    <t>IT17A0200805213000400524203</t>
  </si>
  <si>
    <t>A.S.D. CVN CASAL BERNOCCHI</t>
  </si>
  <si>
    <t>IT28Q0832703206000000000134</t>
  </si>
  <si>
    <t>ASSOCIAZIONE SPORTIVA FIORI DEI LIBERI VICOVARO</t>
  </si>
  <si>
    <t>IT55O0832739500000000008113</t>
  </si>
  <si>
    <t>ASSOCIAZIONE SPORTIVA DILETTANTISTICA AMATORIALE NEW DANCE A.L.B.A.</t>
  </si>
  <si>
    <t>IT67I0306909606100000180131</t>
  </si>
  <si>
    <t>ASSOCIAZIONE SPORTIVA DILETTANTISTICA GINNASTICA ASTREA</t>
  </si>
  <si>
    <t>IT23J0344173950CC0100525372</t>
  </si>
  <si>
    <t>A.S.D. TEAM FONDI SPORT</t>
  </si>
  <si>
    <t>IT39H0529673970CC0000022270</t>
  </si>
  <si>
    <t>IT83U0344173980CC3060000122</t>
  </si>
  <si>
    <t>A.S.D. SPORTING RIETI</t>
  </si>
  <si>
    <t xml:space="preserve">IT84N0200814607000102297795		</t>
  </si>
  <si>
    <t>ASSOCIAZIONE SPORTIVA DILETTANTISTICA GINNASTICA PERSEUS</t>
  </si>
  <si>
    <t>IT49D0306939411100000003322</t>
  </si>
  <si>
    <t>IT40C0623003223000015148054</t>
  </si>
  <si>
    <t>SKY LINE WELLNESS VILLAGE A.S.D.</t>
  </si>
  <si>
    <t>IT52G0529714801CC1030029830</t>
  </si>
  <si>
    <t>A.S.D. UNIVERSO DANZA</t>
  </si>
  <si>
    <t>IT50G0760103200001037328513</t>
  </si>
  <si>
    <t>A.S.D. 1983 ROMA 3Z HISTORY</t>
  </si>
  <si>
    <t>IT72A0306909606100000173936</t>
  </si>
  <si>
    <t>IT76B0538773921000000004177</t>
  </si>
  <si>
    <t>A.S.D. INVICTUS</t>
  </si>
  <si>
    <t>IT30G0200805046000102645363</t>
  </si>
  <si>
    <t>GMG SOCIETA  SPORTIVA DILETTANTISTICA A R.L.</t>
  </si>
  <si>
    <t>IT09X0200805037000105769069</t>
  </si>
  <si>
    <t xml:space="preserve"> ASSOCIAZIONE SPORTIVA DILETTANTISTICA  AB DANCE ACADEMY</t>
  </si>
  <si>
    <t>IT59L0538738890000003208746</t>
  </si>
  <si>
    <t>ASSOCIAZIONE SPORTIVA DILETTANTISTICA VALU  FITNESS CLUB</t>
  </si>
  <si>
    <t>IT47Z0103038940000063124939</t>
  </si>
  <si>
    <t>IT38M0326803203052983735370</t>
  </si>
  <si>
    <t>ASD GINNASTICAPRILIA</t>
  </si>
  <si>
    <t>IT16M0832773920000000002437</t>
  </si>
  <si>
    <t>ASSOCIAZIONE POLISPORTIVA DILETTANTISTICA A.S.S. AVOGADRO</t>
  </si>
  <si>
    <t>IT09U0760103200001060963533</t>
  </si>
  <si>
    <t>SIRIO SOCIETA  SPORTIVA DILETTANTISTICA A RESPONSABILITA  LIMITATA</t>
  </si>
  <si>
    <t>IT46D0623003208000040616312</t>
  </si>
  <si>
    <t>IT35N0200873981000105358430</t>
  </si>
  <si>
    <t>A.S.D. PALLACANESTRO DINAMO LADISPOLI</t>
  </si>
  <si>
    <t>IT24Y0306909606100000161881</t>
  </si>
  <si>
    <t>it57r0832739040000000004618</t>
  </si>
  <si>
    <t>ASSOCIAZIONE SPORTIVA DILETTANTISTICA N.B.A. NUOVO BASKET ALATRI</t>
  </si>
  <si>
    <t>IT68F0529774270CC1010021682</t>
  </si>
  <si>
    <t>A.S.D. RIETI C.S.C.</t>
  </si>
  <si>
    <t>IT83W0832714600000000005959</t>
  </si>
  <si>
    <t>IT04A0832774600000000002224</t>
  </si>
  <si>
    <t>ASSOCIAZIONE SPORTIVA DILETTANTISTICA POLISPORTIVA L ARDIGLIONE</t>
  </si>
  <si>
    <t>IT75B0760114600001051282968</t>
  </si>
  <si>
    <t>IT46W0832738920000000001185</t>
  </si>
  <si>
    <t>A.S.D. ARCA</t>
  </si>
  <si>
    <t>IT41D0569603205000009438X30</t>
  </si>
  <si>
    <t>CASSIO CLUB CALCIO ASSOCIAZIONE SPORTIVA DILETTANTISTICA</t>
  </si>
  <si>
    <t>IT68T0303273980010000001219</t>
  </si>
  <si>
    <t>IT54V0622039150000001001608</t>
  </si>
  <si>
    <t>A.S.D. CENTRO BASKET CASILINA</t>
  </si>
  <si>
    <t>IT92I0832703265000000002440</t>
  </si>
  <si>
    <t>S.S. LAZIO ARRAMPICATA SOCIETA  SPORTIVA DILETTANTISTICA A RESPONSABILITA  LIMITATA</t>
  </si>
  <si>
    <t>IT50E0326803200052445288310</t>
  </si>
  <si>
    <t>ASD APS C.S. DOJO ZEN</t>
  </si>
  <si>
    <t>IT54H0344138990CC0290521372</t>
  </si>
  <si>
    <t>IT48J0878739260000000150324</t>
  </si>
  <si>
    <t>A.S.D. CISTERNA RUGBY</t>
  </si>
  <si>
    <t>IT42B0760114700001049417908</t>
  </si>
  <si>
    <t>ASSOCIAZIONE SPORTIVA DILETTANTISTICA FASHION DANCE</t>
  </si>
  <si>
    <t>IT41S0529774550CC1020060694</t>
  </si>
  <si>
    <t>IT81N0103003234000000765185</t>
  </si>
  <si>
    <t>ASSOCIAZIONE SPORTIVA DILETTANTISTICA FROSINONE SPORT</t>
  </si>
  <si>
    <t>IT45B0306909606100000191857</t>
  </si>
  <si>
    <t>ASSOCIAZIONE SPORTIVA DILETTANTISTICA MARVEN GYM</t>
  </si>
  <si>
    <t>IT82G0503403213000000003625</t>
  </si>
  <si>
    <t>A.S.D. FRASCATI SKATING CLUB</t>
  </si>
  <si>
    <t>IT08N0200839103000010272081</t>
  </si>
  <si>
    <t>ASSOCIAZIONE SPORTIVA DILETTANTISTICA FIGHT FITNESS</t>
  </si>
  <si>
    <t>IT60Z0623005038000043517915</t>
  </si>
  <si>
    <t>IT86G0306967684510778056515</t>
  </si>
  <si>
    <t>IT79Q0538703206000003686647</t>
  </si>
  <si>
    <t>IT48B0832739040000000006247</t>
  </si>
  <si>
    <t>A.S.D. MARCO IERVA DANCE SCHOOL</t>
  </si>
  <si>
    <t>IT27H0200805020000104058042</t>
  </si>
  <si>
    <t>TOPSPIN TENNIS CLUB ASD</t>
  </si>
  <si>
    <t>IT90E0306909606100000179720</t>
  </si>
  <si>
    <t>POLISPORTIVA NUOVI ORIZZONTI Associazione Sportiva Dilettantistica</t>
  </si>
  <si>
    <t>IT98L0200873981000400699357</t>
  </si>
  <si>
    <t>CENTRO SPORTIVO CASALBRUCIATO 2.0 SOCIETA  SPORTIVA DILETTANTISTICA A RESPONSABILITA  LIMITATA</t>
  </si>
  <si>
    <t>IT35E0312403216000000233315</t>
  </si>
  <si>
    <t>A.S.D.BASKET BEE</t>
  </si>
  <si>
    <t>IT27S0623014700000040542684</t>
  </si>
  <si>
    <t>A.S.D. SHINSEI CLUB TRIGORIA</t>
  </si>
  <si>
    <t>IT18R0538703207000035013626</t>
  </si>
  <si>
    <t>TENNIS TEAM VIANELLO SOCIETA  COPERATIVA DILETTANTISTICA A R. L.</t>
  </si>
  <si>
    <t>IT98O0832703207000000010320</t>
  </si>
  <si>
    <t>IT97N0200884811000107031294</t>
  </si>
  <si>
    <t>A.S.D. DREAMING FOOTBALL ACADE MY</t>
  </si>
  <si>
    <t>IT80K0709238860000001005865</t>
  </si>
  <si>
    <t>IT87I0878703200000000061632</t>
  </si>
  <si>
    <t>IT72S0538739150000003435509</t>
  </si>
  <si>
    <t>ASSOCIAZIONE SPORTIVA DILETTANTISTICA STELLA BLU ZAGAROLO</t>
  </si>
  <si>
    <t>IT41D0871639510000004069492</t>
  </si>
  <si>
    <t>A.S.D. L ACQUEDOTTO</t>
  </si>
  <si>
    <t>IT87G0760103200001059546182</t>
  </si>
  <si>
    <t>RUGBY ROMA OLIMPIC CLUB 1930 A.S.D.</t>
  </si>
  <si>
    <t xml:space="preserve"> IT98J0842503200000036028215</t>
  </si>
  <si>
    <t>IT78V0306939241100000003090</t>
  </si>
  <si>
    <t>VIRTUS ROMA SOCIETA  SPORTIVA DILETTANTISTICA A RESPONSABILITA  LIMITATA</t>
  </si>
  <si>
    <t>IT76R0306905104100000006756</t>
  </si>
  <si>
    <t>IT72U0832739080000000000624</t>
  </si>
  <si>
    <t>SOCIETA  SPORTIVA DILETTANTISTICA ROMA 70 GINNASTICA A RESPONSABI LITA  LIMITATA</t>
  </si>
  <si>
    <t>IT82Z0307502200CC8500890896</t>
  </si>
  <si>
    <t>A.S.D. AKKADEMY APRILIA</t>
  </si>
  <si>
    <t>IT91U0200873922000106346008</t>
  </si>
  <si>
    <t>ASSOCIAZIONE SPORTIVA DILETTANTISTICA BASKET ROMA NORD 2011</t>
  </si>
  <si>
    <t>IT40N0306909606100000125978</t>
  </si>
  <si>
    <t>SSD DANCE LAB S.R.L.</t>
  </si>
  <si>
    <t>IT72R0529714801CC1030066766</t>
  </si>
  <si>
    <t>VIS FONDI ASSOCIAZIONE SPORTIVA DILETTANTISTICA</t>
  </si>
  <si>
    <t>IT82F0529673972CC0140004859</t>
  </si>
  <si>
    <t>GSPORT SOCIETA  SPORTIVA DILETTANTISTICA A R.L.</t>
  </si>
  <si>
    <t>IT49S0306905237100000008424</t>
  </si>
  <si>
    <t>IT04V0832774060000000009978</t>
  </si>
  <si>
    <t>A.S.D. VIRTUS TREVIGNANO CALCIO</t>
  </si>
  <si>
    <t>IT42O0878739470000000061043</t>
  </si>
  <si>
    <t>ASSOCIAZIONE SPORTIVA DILETTANTISTICA POLYS-SPORTIVA</t>
  </si>
  <si>
    <t>IT31S0832703259000000000581</t>
  </si>
  <si>
    <t>IT78S0200805206000106558297</t>
  </si>
  <si>
    <t>A.S.D. AQUARIA</t>
  </si>
  <si>
    <t>IT89J0701774080000000141627</t>
  </si>
  <si>
    <t>IT93N0529774370CC1080067180</t>
  </si>
  <si>
    <t>IT33X0832774190000000044422</t>
  </si>
  <si>
    <t>ASD CIVITAVECCHIA VOLLEY</t>
  </si>
  <si>
    <t>IT28T0306939042100000002059</t>
  </si>
  <si>
    <t>IT85H0893173280041001332539</t>
  </si>
  <si>
    <t xml:space="preserve">	IT88V0344039240000000181800</t>
  </si>
  <si>
    <t>UMBERTO CERBONI BASKET PRIMAVALLE</t>
  </si>
  <si>
    <t>IT43W0832703264000000000500</t>
  </si>
  <si>
    <t>IT33I0832774420000000001190</t>
  </si>
  <si>
    <t>S.S. LAZIO 1951 ASD</t>
  </si>
  <si>
    <t>IT97A0306905245100000000432</t>
  </si>
  <si>
    <t>ASD APS MAGICA</t>
  </si>
  <si>
    <t>IT86B0306905256100000002868</t>
  </si>
  <si>
    <t>VILLA AURELIA SPORTING CLUB-SOCIETA  SPORTIVA DILETTANTISTICA SRL</t>
  </si>
  <si>
    <t>IT13R0312403217000071231322</t>
  </si>
  <si>
    <t>SPORT 2000 SOCIETA  SPORTIVA DILETTANTISTICA A RESPONSABILITA  LI MITATA</t>
  </si>
  <si>
    <t>IT32Z0200805061000010322800</t>
  </si>
  <si>
    <t>POLISPORTIVA VALCANNETO A.D.</t>
  </si>
  <si>
    <t>IT54N0832739030000000007891</t>
  </si>
  <si>
    <t>IT47H0832739450000000003366</t>
  </si>
  <si>
    <t>ROMA UNO SOC.SPORTIVA DILETT.SRL</t>
  </si>
  <si>
    <t>IT38M0200805319000103260464</t>
  </si>
  <si>
    <t>S.S. LAZIO TAEKWONDO A.S.D.</t>
  </si>
  <si>
    <t>IT26R0760103200001043949211</t>
  </si>
  <si>
    <t>ASSOCIAZIONE SPORTIVA DILETTANTISTICA VIRTUS SAN BIAGIO ROMA</t>
  </si>
  <si>
    <t>IT02E0306909606100000162874</t>
  </si>
  <si>
    <t>ASSOCIAZIONE SPORTIVA DILETTANTISTICA SPORT 2000</t>
  </si>
  <si>
    <t xml:space="preserve"> IT71U0200805061000002945858</t>
  </si>
  <si>
    <t>IT46B0529673970CC0110041740</t>
  </si>
  <si>
    <t>IT33W0701774161000000048050</t>
  </si>
  <si>
    <t>THE CHAMPION S.S.D</t>
  </si>
  <si>
    <t>IT30R0103014700000004093461</t>
  </si>
  <si>
    <t>IT41P0200805051000107148206</t>
  </si>
  <si>
    <t>ASSOCIAZIONE SPORTIVA DILETTANTISTICA CURA CALCIO</t>
  </si>
  <si>
    <t>IT19C0893173350000040009041</t>
  </si>
  <si>
    <t xml:space="preserve">•	IT86 Q034 4139 151C C057 0000 016 </t>
  </si>
  <si>
    <t>IT52U0200838951000102301062</t>
  </si>
  <si>
    <t>CENTRO FITNESS ATLANTIDE SOCIETA  SPORTIVA DILETTANTISTICA A RESPONSABILITA  LIMITATA</t>
  </si>
  <si>
    <t>IT96C0103074000000001030454</t>
  </si>
  <si>
    <t>A.S.D. PALOMBARA</t>
  </si>
  <si>
    <t>IT68E0306973620100000001257</t>
  </si>
  <si>
    <t>IT90T0529673974CC0190031988</t>
  </si>
  <si>
    <t>SOCIETA  SPORTIVA LAZIO NUOTO SOCIETA  SPORTIVA DILETTANTISTICA A RESPONSABILITA  LIMITATA</t>
  </si>
  <si>
    <t>IT47W0344103206CC0371000699</t>
  </si>
  <si>
    <t>CENTRO SPORTIVO LE CARTIERE SOCIETA SPORTIVA DILETTANTISTICA A RESPONABILITA LIMITATA</t>
  </si>
  <si>
    <t>IT84P0893173240040000334321</t>
  </si>
  <si>
    <t>VESTA SSD A R. L.</t>
  </si>
  <si>
    <t>IT44K0832703221000000005745</t>
  </si>
  <si>
    <t>A.S.D.WADOJO</t>
  </si>
  <si>
    <t>IT91H0760103200001072140856</t>
  </si>
  <si>
    <t>IT45Y0326803203052970733840</t>
  </si>
  <si>
    <t>ASD SABAUDIA ATHLETIC CLUB</t>
  </si>
  <si>
    <t>IT23V0701774110000000143731</t>
  </si>
  <si>
    <t>ASSOCIAZIONE SPORTIVA DILETTANTISTICA AURELIO S.G.</t>
  </si>
  <si>
    <t>IT43T0344103214CC0610001491</t>
  </si>
  <si>
    <t>IT41H0326803208052207091790</t>
  </si>
  <si>
    <t>GIO  VOLLEY SRL S.S.D. SENZA SCOPO DI LUCRO</t>
  </si>
  <si>
    <t>IT81J0313803200000013461199</t>
  </si>
  <si>
    <t>ASSOCIAZIONE SPORTIVA DILETTANTISTICA ENJOY MORE</t>
  </si>
  <si>
    <t>IT17X0306909606100000185506</t>
  </si>
  <si>
    <t>IT93M0306909606100000194113</t>
  </si>
  <si>
    <t>IT14W0871639020000002109577</t>
  </si>
  <si>
    <t>IT10Y0359901899050188536189</t>
  </si>
  <si>
    <t>ASSOCIAZIONE SPORTIVA DILETTANTISTICA PIGNETO</t>
  </si>
  <si>
    <t>IT60Q0623003228000043976755</t>
  </si>
  <si>
    <t>A.S.D. SHARK TEAM</t>
  </si>
  <si>
    <t>IT97H0538773920000002290862</t>
  </si>
  <si>
    <t>ASD POLISPORTIVA ROMA 7 VOLLEY</t>
  </si>
  <si>
    <t>IT81I0760103200000069870954</t>
  </si>
  <si>
    <t>IT46B0832739450000000002370</t>
  </si>
  <si>
    <t>IT40M0303214700010000006622</t>
  </si>
  <si>
    <t>P.G.S. DON BOSCO GAETA ASSOCIAZIONE SPORTIVA DILETTANTISTICA</t>
  </si>
  <si>
    <t>IT44H0306909606100000149627</t>
  </si>
  <si>
    <t>LATINA BASKET - SOCIETA  SPORTIVA DILETTANTISTICA A RESPONSABILITA  LIMITATA</t>
  </si>
  <si>
    <t xml:space="preserve"> IT25J0832714703000000046895</t>
  </si>
  <si>
    <t>VERTIGO ROMA| - SOCIETA  A RESPONSABILITA  LIMITATA SPORTIVA DILETTANTISTICA NO PROFIT</t>
  </si>
  <si>
    <t>IT65W0303203208010000002402</t>
  </si>
  <si>
    <t>IT50P0537274600000010522381</t>
  </si>
  <si>
    <t>IT28F0503403265000000004738</t>
  </si>
  <si>
    <t>IT87V0838139120000000040897</t>
  </si>
  <si>
    <t>IT51R0103014700000004650930</t>
  </si>
  <si>
    <t>CUS ROMA ASD</t>
  </si>
  <si>
    <t>IT87B0832703200000000045143</t>
  </si>
  <si>
    <t xml:space="preserve">POSEIDON SPORTING CLUB 2013 - SOCIETA  SPORTIVA DILETTANTISTICA A RESPONSABILITA </t>
  </si>
  <si>
    <t>IT92E0306903207100000067402</t>
  </si>
  <si>
    <t>IT45M0503403254000000009560</t>
  </si>
  <si>
    <t>A.S.D. POLISPORTIVA INVICTUS</t>
  </si>
  <si>
    <t>IT63B0103039491000001788269</t>
  </si>
  <si>
    <t>IT37Z0326803208052904881961</t>
  </si>
  <si>
    <t>ASD ANZIO CALCIO 1924</t>
  </si>
  <si>
    <t>IT69I0200838892000103733980</t>
  </si>
  <si>
    <t>X2 GYM S.S.D. A R.L.</t>
  </si>
  <si>
    <t>IT06D0103039080000000805845</t>
  </si>
  <si>
    <t>IT72S0878703200000000061749</t>
  </si>
  <si>
    <t>U.S.D. ARCE 1932</t>
  </si>
  <si>
    <t>IT51E0537274310000011034166</t>
  </si>
  <si>
    <t>ASSOCIAZIONE SPORTIVA DILETTANTISTICA BASKET ROMA SUD</t>
  </si>
  <si>
    <t>IT69A0569603218000005687X84</t>
  </si>
  <si>
    <t>UNIVERSO DANZA A.S.D.</t>
  </si>
  <si>
    <t>IT16Q0200873990000105920362</t>
  </si>
  <si>
    <t>IT92R0306914801100000013893</t>
  </si>
  <si>
    <t>A.S.D. SS. PIETRO E PAOLO</t>
  </si>
  <si>
    <t>IT95N0306909606100000118101</t>
  </si>
  <si>
    <t>A.S.D. CENTRO CULTURA FISICA BALDUINA</t>
  </si>
  <si>
    <t>IT59B0344003221000000123700</t>
  </si>
  <si>
    <t xml:space="preserve">ASSOCIAZIONE SPORTIVA DILETTANTISTICA P. VERRI </t>
  </si>
  <si>
    <t>IT18N0832703204000000013487</t>
  </si>
  <si>
    <t>IT80F0100574600000000002032</t>
  </si>
  <si>
    <t>IT91 F083 2738 9410 0000 0001 593</t>
  </si>
  <si>
    <t>ASD ZANSHIN DOJO CASTELLI ROMANI</t>
  </si>
  <si>
    <t>IT11W0760103200001022863011</t>
  </si>
  <si>
    <t>SPORT RACE SOCIETA  SPORTIVA DILETTANTISTICA A RESPONSABILITA  LIMITATA</t>
  </si>
  <si>
    <t>IT51V0100503222000000003297</t>
  </si>
  <si>
    <t>BAILANDO CUBANO SOCIETA  SPORTIVA DILETTANTISTICA A RESPONSABILITA  LIMITATA</t>
  </si>
  <si>
    <t>IT70T0306909606100000156910</t>
  </si>
  <si>
    <t>IT05W0306909606100000402445</t>
  </si>
  <si>
    <t>IT41G0832703230000000101479</t>
  </si>
  <si>
    <t>IT65Q0832703247000000001201</t>
  </si>
  <si>
    <t>ASSOC. SPORTIVA DILETTANTISTICA ST CHARLES</t>
  </si>
  <si>
    <t>IT96R0623003216000041377470</t>
  </si>
  <si>
    <t>A. D. FORTITUDO BASKET CISTERNA</t>
  </si>
  <si>
    <t>IT69I0538773950000000046619</t>
  </si>
  <si>
    <t>ASD BASKET CIRCEO 2012</t>
  </si>
  <si>
    <t>IT42W0303274160010000346565</t>
  </si>
  <si>
    <t>IT98X0312403216000000231221</t>
  </si>
  <si>
    <t>ELITE BASKET ROMA - SOCIETA  SPORTIVA DILETTANTISTICA A RESPONSABILITA  LIMITATA</t>
  </si>
  <si>
    <t>IT72Q0832703225000000010711</t>
  </si>
  <si>
    <t>ACCADEMIA DELLO SPORT L ARCO SOCIETA  SPORTIVA DILETTANTISTICA A RESPONSABILITA  LIMITATA</t>
  </si>
  <si>
    <t>IT34R0832738941000000002416</t>
  </si>
  <si>
    <t>ASSOCIAZIONE SPORTIVA DILETTANTISTICA JUMEIRAH CLUB ETS</t>
  </si>
  <si>
    <t xml:space="preserve">IT12E0832703231000000008105 </t>
  </si>
  <si>
    <t>CENTRO STUDI DANZA CLASSICA</t>
  </si>
  <si>
    <t>IT96T0503403267000000010921</t>
  </si>
  <si>
    <t>IT79B0529673979CC0050044423</t>
  </si>
  <si>
    <t>A.S.D. TOUKON KARATE-DO</t>
  </si>
  <si>
    <t>IT64O0510439498CC0080526723</t>
  </si>
  <si>
    <t>GINNASTICA CIVITAVECCHIA SOC. SPORT.DILETTANTISTICA A R.L</t>
  </si>
  <si>
    <t>IT93R0103039043000061197106</t>
  </si>
  <si>
    <t>RARI NANTES ALBANO SOCIETA  SPORTIVA DILETTANTISTICA A R.L.</t>
  </si>
  <si>
    <t>IT34M0200838864000401348885</t>
  </si>
  <si>
    <t>ASSOCIAZIONE DILETTANTISTICA SPORTIVA FREESPORT ROMA</t>
  </si>
  <si>
    <t>IT20E0326803201052314073990</t>
  </si>
  <si>
    <t>IT57Y0501803200000016974354</t>
  </si>
  <si>
    <t>IT04J0760103200001076360708</t>
  </si>
  <si>
    <t>ASSOCIAZIONE SPORTIVA DILETTANTISTICA RUGBY X ROMA 2017 ETS</t>
  </si>
  <si>
    <t>IT56Y0312403207000000232790</t>
  </si>
  <si>
    <t>IT61H0895139130000000352168</t>
  </si>
  <si>
    <t>A.S.D. SPORTS LAND</t>
  </si>
  <si>
    <t>IE93SUMU99036510596202</t>
  </si>
  <si>
    <t>S.S.D. ROMA VIS NOVA PALLANUOTO S R.L.</t>
  </si>
  <si>
    <t>IT09P0622039240000001103992</t>
  </si>
  <si>
    <t>ASSOCIAZIONE SPORTIVA DILETTANTISTICA BLERA</t>
  </si>
  <si>
    <t>IT50E0832773290000000026250</t>
  </si>
  <si>
    <t>LAURENTUM SPORTING VILLAGE A.S.D.</t>
  </si>
  <si>
    <t>IT74T0834422000000018880738</t>
  </si>
  <si>
    <t>VILLA YORK SPORTING CLUB SOCIETA  SPORTIVA DILETTANTISTICA S.R.L.</t>
  </si>
  <si>
    <t>IT95Y0569603232000002158X44</t>
  </si>
  <si>
    <t>ASSOCIAZIONE SPORTIVA DILETTANTISTICA BASKET TUSCOLANO</t>
  </si>
  <si>
    <t>IT30J0832703223000000023091</t>
  </si>
  <si>
    <t>SPORTING HEALTH CLUB SOCIETA  SPORTIVA DILETTANTISTICA A RESPONSABILITA  LIMITATA</t>
  </si>
  <si>
    <t>IT10Q0537274310000011005795</t>
  </si>
  <si>
    <t>A.S.D. TAEKWONDO KAROL</t>
  </si>
  <si>
    <t>IT20G0529673972CC0140026076</t>
  </si>
  <si>
    <t>SPQR GLADIATORI RUGBY A.S.D.</t>
  </si>
  <si>
    <t>IT75O0623003228000043980900</t>
  </si>
  <si>
    <t>A.S.D. SPORT ACADEMY</t>
  </si>
  <si>
    <t>IT64N0871739480000000034702</t>
  </si>
  <si>
    <t>ASD CAIETA GLADIATORES</t>
  </si>
  <si>
    <t>IT72D0200873990000105640901</t>
  </si>
  <si>
    <t>DEMORACE SOCIETA  SPORTIVA DILETTANTISTICA A RESPONSABILITA  LIMI</t>
  </si>
  <si>
    <t>IT92T0200814704000104724732</t>
  </si>
  <si>
    <t>IT89M0200839510000106196102</t>
  </si>
  <si>
    <t>ASSOCIAZIONE SPORTIVA DILETTANTISTICA CENTRI LAZIALI BASKET</t>
  </si>
  <si>
    <t>IT32M0832703265000000002450</t>
  </si>
  <si>
    <t>A.S. Dilettantistica Pallavolo Poggio Mirteto</t>
  </si>
  <si>
    <t>IT14V0200873731000103917369</t>
  </si>
  <si>
    <t>ASD TOP PLAYER SOCCER ACADEMY</t>
  </si>
  <si>
    <t>IT18N0760114800001044818829</t>
  </si>
  <si>
    <t>TO BE SOCIETA  SPORTIVA DILETTANTISTICA A RESPONSABILITA  LIMITAT A</t>
  </si>
  <si>
    <t>IT69O0832714501000000000206</t>
  </si>
  <si>
    <t>U.S. SA.MA.GOR A.S.D.</t>
  </si>
  <si>
    <t>IT86U0200814709000103378205</t>
  </si>
  <si>
    <t>DOJO ITALIA ASD</t>
  </si>
  <si>
    <t>IT74P0623003230000040535547</t>
  </si>
  <si>
    <t>A.S.D. ROLLER ART</t>
  </si>
  <si>
    <t>IT25F0832703229000000006976</t>
  </si>
  <si>
    <t>IT38A0200873981000107189382</t>
  </si>
  <si>
    <t>ASD ATLETICA DEI GELSI</t>
  </si>
  <si>
    <t>IT06V0200805119000021039065</t>
  </si>
  <si>
    <t>ASSOCIAZIONE SPORTIVA DILETTANTISTICA ATLETICA VILLA GUGLIELMI</t>
  </si>
  <si>
    <t>IT06E0307502200CC8500540177</t>
  </si>
  <si>
    <t>AUGUSTEA PADEL SOCIETA  SPORTIVA DILETTANTISTICA A RESPONSABILITA   LIMITATA</t>
  </si>
  <si>
    <t>IT95J0306909606100000198808</t>
  </si>
  <si>
    <t>IT17H0871774600000000037629</t>
  </si>
  <si>
    <t>ASD B VFEDERICO CIVOLANI GTM</t>
  </si>
  <si>
    <t>IT51G0306905246100000001254</t>
  </si>
  <si>
    <t>IT24G0200805183000102500202</t>
  </si>
  <si>
    <t>A.S.D. FONDI CALCIO</t>
  </si>
  <si>
    <t>IT94K0529673979CC0050015057</t>
  </si>
  <si>
    <t>IT18V0832703399000000028078</t>
  </si>
  <si>
    <t>ASSOCIAZIONE SPORTIVA DILETTANTISTICA PIANETA SPORT</t>
  </si>
  <si>
    <t>IT35R0832714600000000005590</t>
  </si>
  <si>
    <t>ASSOCIAZIONE SPORTIVA DILETTANTISTICA KK VOLLEY ROMA</t>
  </si>
  <si>
    <t>IT67Y0760103200000065552366</t>
  </si>
  <si>
    <t>PRO SEDE GYMNICA</t>
  </si>
  <si>
    <t>IT46F0537214800000010779049</t>
  </si>
  <si>
    <t>IT09B0503403272000000014627</t>
  </si>
  <si>
    <t>IT52M0503403259000000001812</t>
  </si>
  <si>
    <t>A.S.D.FKL FULL KONTACT LATINA</t>
  </si>
  <si>
    <t>IT03A0303214700010000398304</t>
  </si>
  <si>
    <t>LA RUSTICA ASSOCIAZIONE SPORTIVA DILETTANTISTICA A.P.S.</t>
  </si>
  <si>
    <t>IT04F0832703249000000005578</t>
  </si>
  <si>
    <t>SSD REAL FABRICA DI ROMA A R.L.</t>
  </si>
  <si>
    <t>IT37D0538773060000042745727</t>
  </si>
  <si>
    <t>SSD TREVI 2015 ARL</t>
  </si>
  <si>
    <t>IT02Z0623003228000043912390</t>
  </si>
  <si>
    <t>ASD UNITED CASTELFORTE</t>
  </si>
  <si>
    <t>IT18V0200873940000105755376</t>
  </si>
  <si>
    <t>ASSOCIAZIONE SPORTIVO DILETTANTISTICA CASTRO VOLLEY</t>
  </si>
  <si>
    <t>IT94F0200874380000400366804</t>
  </si>
  <si>
    <t>IT70R0303214700010000002659</t>
  </si>
  <si>
    <t>A.S.D. ASSOCIAZIONE SPORTIVA DILETTANTISTICA LIBERIDIESSERE</t>
  </si>
  <si>
    <t>IT64C0832703227000000008195</t>
  </si>
  <si>
    <t>ASSOCIAZIONE SPORTIVA DILETTANTISTICA POPOLARE SAN LORENZO</t>
  </si>
  <si>
    <t>IT19D0569603217000002075X68</t>
  </si>
  <si>
    <t>A.S.D. NUMICUS</t>
  </si>
  <si>
    <t>IT50E0200822004000107313349</t>
  </si>
  <si>
    <t>IT75W0538714700000003476977</t>
  </si>
  <si>
    <t>IT43M0503414800000000003723</t>
  </si>
  <si>
    <t>CSI ROMA EST -SOCIETA  SPORTIVA DILETTANTISTICA A RESPONSABILITA  LIMITATA IN BREVE CSI ROMA EST - SOCIETA  SPORTIVA DILETTANTISTICA A R. L.</t>
  </si>
  <si>
    <t>IT50G0200805218000011092362</t>
  </si>
  <si>
    <t>FISIO &amp; FITNESS - HIP HOP ACADEMY ASD</t>
  </si>
  <si>
    <t>IT91Q0200874601000105836567</t>
  </si>
  <si>
    <t>A.S.D. FUTSAL ACADEMY</t>
  </si>
  <si>
    <t>IT11P0503439040000000002299</t>
  </si>
  <si>
    <t>BASKET ROMA SOCIETA  SPORTIVA DILETTANTISTICA - SOCIETA  A RESPON SABILITA  LIMITATA</t>
  </si>
  <si>
    <t>IT43N0306909606100000400143</t>
  </si>
  <si>
    <t>ASSOCIAZIONE SPORTIVA DILETTANTISTICA HELL VALLEY</t>
  </si>
  <si>
    <t>IT75B0103003233000063277487</t>
  </si>
  <si>
    <t xml:space="preserve">A.S. VOLLEY ALLUMIERE ASSOCIAZIONE  DILETTANTISTICA </t>
  </si>
  <si>
    <t>IT24U0760103200001002458295</t>
  </si>
  <si>
    <t>T.R.G. SPORT A.S.D. &amp; C.</t>
  </si>
  <si>
    <t>IT20Q0832703220000000006756</t>
  </si>
  <si>
    <t>ASSOCIAZIONE DANZA SPORTIVA DILETTANTISTICA CASSINO DANCE</t>
  </si>
  <si>
    <t>IT49J0537274370000011032920</t>
  </si>
  <si>
    <t>JUVENIA GYMNASTIC SOCIETA  SPORTIVA DILETTANTISTICA A R.L.</t>
  </si>
  <si>
    <t>IT98X0312403217000000234275</t>
  </si>
  <si>
    <t>IT54U0306939044100000006898</t>
  </si>
  <si>
    <t>IT72N0538773920000002260122</t>
  </si>
  <si>
    <t>ASSOCIAZIONE SPORTIVA DILETTANTISTICA PHOENIX RUGBY CIAMPINO</t>
  </si>
  <si>
    <t>IT49O0306905256100000002627</t>
  </si>
  <si>
    <t>LATINA TRIATHLON A.S.D.</t>
  </si>
  <si>
    <t xml:space="preserve"> IT50B0344114701CC0221000375</t>
  </si>
  <si>
    <t>IT92G0871639440000015309158</t>
  </si>
  <si>
    <t>S.S.D. TUSCULUM SPORT CENTER A R.L.</t>
  </si>
  <si>
    <t>IT96J0895139101000000365936</t>
  </si>
  <si>
    <t>ASSOCIAZIONE SPORTIVA DILETTANTISTICA SPORTING PAVONA</t>
  </si>
  <si>
    <t>IT92T0760103200000003045920</t>
  </si>
  <si>
    <t>REAL EMPLOYMENTE AND DEVELOPMENT OF SPORT SSD</t>
  </si>
  <si>
    <t>IT26I0832739191000000005999</t>
  </si>
  <si>
    <t>A.S.D. JUNGLE ROCK</t>
  </si>
  <si>
    <t>IT79K0306909606100000171523</t>
  </si>
  <si>
    <t>ASSOC.SPORTIVA DILETT. KRONOS ROMA</t>
  </si>
  <si>
    <t>IT80H0306909606100000002703</t>
  </si>
  <si>
    <t>ROMAN SPORT CITY SSD ARL</t>
  </si>
  <si>
    <t>IT94A0200822006000401423250</t>
  </si>
  <si>
    <t>A.S.D. NIPPON CLUB POMEZIA</t>
  </si>
  <si>
    <t>IT54R0306939300100000009208</t>
  </si>
  <si>
    <t>ASSOCIAZIONE SPORTIVA DILETTANTISTICA VOLLEYRO  CASAL DE PAZZI</t>
  </si>
  <si>
    <t>IT12G0200805235000105732962</t>
  </si>
  <si>
    <t>IT31O0306909606100000106230</t>
  </si>
  <si>
    <t>GYMNASIA ACROGYM ASSOCIAZIONE SPORTIVA DILETTANTISTICA</t>
  </si>
  <si>
    <t>IT04E0569639140000012498X70</t>
  </si>
  <si>
    <t>IT22Y0303203207010000001624</t>
  </si>
  <si>
    <t>IRON HILL GYM SOCIETA  SPORTIVA DILETTANTISTICA A RESPONSABILITA  LIMITATA</t>
  </si>
  <si>
    <t>IT90K0200874290000104831845</t>
  </si>
  <si>
    <t>IT65N0832703204000000010798</t>
  </si>
  <si>
    <t>IT58L0832722001000000002421</t>
  </si>
  <si>
    <t>IT74C0538774370000003030448</t>
  </si>
  <si>
    <t>ASS.SPORT.DILETT.POLISPORTIVA POPOLARE ROMA 6 VILLA GORDIANI</t>
  </si>
  <si>
    <t>IT14J0503403272000000008808</t>
  </si>
  <si>
    <t>ASSOCIAZIONE SPORTIVA DILETTANTISTICA MASTER FITNESS &amp; COMBAT</t>
  </si>
  <si>
    <t>IT53J0306909606100000181813</t>
  </si>
  <si>
    <t>ASSOCIAZIONE SPORTIVA DILETTANTISTICA DANZA.COM</t>
  </si>
  <si>
    <t>IT39G0538703223000001057873</t>
  </si>
  <si>
    <t>IT87Q0832739540000000025469</t>
  </si>
  <si>
    <t>IT77F0200805051000106457071</t>
  </si>
  <si>
    <t>A.S.D. VIRTUS BASKET FONDI</t>
  </si>
  <si>
    <t>IT24U0303274160010000476919</t>
  </si>
  <si>
    <t>IT30P0838139120000000041103</t>
  </si>
  <si>
    <t>SOC.SPORTIVA DILETTANTISTICA CASTELLI ROMANI A R.L.</t>
  </si>
  <si>
    <t>IT44J0200838864000104725011</t>
  </si>
  <si>
    <t>PALESTRA POPOLARE CORPI PAZZI ASSOCIAZIONE SPORTIVA DILETTANTISTICA</t>
  </si>
  <si>
    <t>IT56J0501803200000016886186</t>
  </si>
  <si>
    <t xml:space="preserve">ASSOCIAZIONE SPORTIVA DILETTANTISTICA  I CHING </t>
  </si>
  <si>
    <t>IT72D0832703218000000017303</t>
  </si>
  <si>
    <t>ASSOCIAZIONE SPORTIVA DILETTANTISTICA PRO FIANO</t>
  </si>
  <si>
    <t>IT90N0103039080000000418217</t>
  </si>
  <si>
    <t>IT53R0306905124100000011699</t>
  </si>
  <si>
    <t>IT57G0832774111000000031390</t>
  </si>
  <si>
    <t>A.S.D POLISPORTIVA MONTALTO</t>
  </si>
  <si>
    <t>IT24V0306973290100000004932</t>
  </si>
  <si>
    <t>IT29L0623003228000044064156</t>
  </si>
  <si>
    <t>ASD POLISPORTIVA MAGLIANESE</t>
  </si>
  <si>
    <t>IT38H0538773670000042132236</t>
  </si>
  <si>
    <t>IT20B0709203201000001012304</t>
  </si>
  <si>
    <t>ASSOCIAZIONE DILETTANTISTICA POLISPORTIVA G.CASTELLO</t>
  </si>
  <si>
    <t>IT21L0100503224000000002629</t>
  </si>
  <si>
    <t>S.S. PASSO CORESE ASSOCIAZIONE SPORTIVA DILETTANTISTICA</t>
  </si>
  <si>
    <t>IT72Z0344039240000006000242</t>
  </si>
  <si>
    <t>ASSOCIAZIONE SPORTIVA DILETTANTISTICA LIMBS(K)8</t>
  </si>
  <si>
    <t>IT39L0623003231000015448535</t>
  </si>
  <si>
    <t>A.S.D. PALLACANESTRO VEROLI 2016</t>
  </si>
  <si>
    <t>IT23O0529774630CC1040076617</t>
  </si>
  <si>
    <t>S.S.D. FIN PLUS OSTIA A R.L.</t>
  </si>
  <si>
    <t>IT67P0538703201000004332091</t>
  </si>
  <si>
    <t>IT74E0623003223000015543734</t>
  </si>
  <si>
    <t>RUGBY NUOVO SALARIO A.S.D. A.P.S.</t>
  </si>
  <si>
    <t>IT66E0306909606100000114677</t>
  </si>
  <si>
    <t>IT63Y0306909606100000190085</t>
  </si>
  <si>
    <t>ROCCA DI PAPA VOLLEY ASSOCIAZIONE SPORTIVA DILETTANTISTICA</t>
  </si>
  <si>
    <t>IT33R0895139140000000367636</t>
  </si>
  <si>
    <t>IT92O0537274640000011003680</t>
  </si>
  <si>
    <t>IT72C0623073160000015440127</t>
  </si>
  <si>
    <t>ASD INVICTUS 2018</t>
  </si>
  <si>
    <t>IT10Q0871639550000018099745</t>
  </si>
  <si>
    <t>A.S.D. FF10</t>
  </si>
  <si>
    <t>IT83Y0569639550000004183X59</t>
  </si>
  <si>
    <t>ASSOCIAZIONE SPORTIVA DILETTANTISTICA S.PALOMBA</t>
  </si>
  <si>
    <t>IT18B0344122000CC0160521731</t>
  </si>
  <si>
    <t>IT48C0312403215000000232599</t>
  </si>
  <si>
    <t>PUNTE &amp; MEZZEPUNTE SOCIETA  SPORTIVA DILETTANTISTICA A RESPONSABILITA  LIMITATA</t>
  </si>
  <si>
    <t>IT16G0306909606100000146761</t>
  </si>
  <si>
    <t>GAP SOCIET? SPORTIVA DILETTANTISTICA A RESPONSABILIT? LIMITATA</t>
  </si>
  <si>
    <t>IT59O0832703263000000000656</t>
  </si>
  <si>
    <t>IT94Y0760103200001044303608</t>
  </si>
  <si>
    <t>CIRCO SVAGO ASSOCIAZIONE SPORTIVA DILETTANTISTICA</t>
  </si>
  <si>
    <t>IT96C0709238860000001012567</t>
  </si>
  <si>
    <t>IT80K0200805044000103694391</t>
  </si>
  <si>
    <t>IPPOLIFE SOCIETA  SPORTIVA DILETTANTISTICA A RESPONSABILITA  LIMI TATA</t>
  </si>
  <si>
    <t>IT07U0306939241100000002647</t>
  </si>
  <si>
    <t>NUOVA FUTURA ASSOCIAZIONE SPORTIVA DILETTANTISTICA</t>
  </si>
  <si>
    <t>IT88D0760114700001069750170</t>
  </si>
  <si>
    <t>ASSOCIAZIONE SPORTIVA DILETTANTISTICA ARTERITMICA TARQUINIA</t>
  </si>
  <si>
    <t>IT03L0306973290100000000807</t>
  </si>
  <si>
    <t>IT35G0103003221000001236029</t>
  </si>
  <si>
    <t>OLYMPUS SPORTING CLUB SOC.SPORTIVA DILETTANTISTICA ARL</t>
  </si>
  <si>
    <t>IT89B0529674030CC0160009179</t>
  </si>
  <si>
    <t>IT83R0623005089000064037829</t>
  </si>
  <si>
    <t>VEERING GYM A.S.D.</t>
  </si>
  <si>
    <t>IT51E0306909606100000171886</t>
  </si>
  <si>
    <t>ASSOCIAZIONE CULTURALE RICREATIVA SPORTIVA DILETTANTISTICA BUSHI FITNESS</t>
  </si>
  <si>
    <t>IT81F0878739260000000150994</t>
  </si>
  <si>
    <t>A.S.D. ATHLETIC SOCCER ACADEMY 2012</t>
  </si>
  <si>
    <t>IT48R0878703200000000060266</t>
  </si>
  <si>
    <t>ASD MURIALDO VITERBO</t>
  </si>
  <si>
    <t>IT35I0893114505000020692554</t>
  </si>
  <si>
    <t>IT69N0503403258000000007448</t>
  </si>
  <si>
    <t>IT19M0306909606100000184678</t>
  </si>
  <si>
    <t>IT29 T083 2784 8110 0000 0000 678</t>
  </si>
  <si>
    <t>IT80I0306909606100000114810</t>
  </si>
  <si>
    <t>ASSOCIAZIONE SPORTIVA DILETTANTISTICA OLOS GYM 2000</t>
  </si>
  <si>
    <t>IT36S0200805054000400853983</t>
  </si>
  <si>
    <t>IT38P0503414800000000003544</t>
  </si>
  <si>
    <t>IT65M0306905052100000004635</t>
  </si>
  <si>
    <t>A.S.D. EXTREME SPORT</t>
  </si>
  <si>
    <t>IT64I0103039530000000711463</t>
  </si>
  <si>
    <t>CORTINA SPORTING CLUB ASSOCIAZIONE SPORTIVA DILETTANTISTICA</t>
  </si>
  <si>
    <t>IT55S0623003316000035457347</t>
  </si>
  <si>
    <t>SOCIETA  SPORTIVA DILETTANTISTICA GYM TONIC A R.L.</t>
  </si>
  <si>
    <t>IT98L0200805034000104804610</t>
  </si>
  <si>
    <t>SOCIETA  SPORTIVA DILETTANTISTICA PALMAROLA CLUB A R.L.</t>
  </si>
  <si>
    <t>IT17J0832703259000000001931</t>
  </si>
  <si>
    <t>SPORT POPOLARE CONSORZIO DI COOP. SOCIALI - SOC. COOP. SOCIALE - SSD</t>
  </si>
  <si>
    <t>IT03I0529614800CC0230030504</t>
  </si>
  <si>
    <t>ASSOCIAZIONE SPORTIVA DILETTANTISTICA SHIAI CLUB</t>
  </si>
  <si>
    <t>IT45R0832739240000000140819</t>
  </si>
  <si>
    <t>IT70Q0709238991000001009239</t>
  </si>
  <si>
    <t>ASSOCIAZIONE SPORTIVA DILETTANTISTICA SANTA LUCIA CALCIO</t>
  </si>
  <si>
    <t>IT71O0832784810000000009215</t>
  </si>
  <si>
    <t>EVERGREEN SOCIETA  SPORTIVA DILETTANTISTICA A R.L.</t>
  </si>
  <si>
    <t>IT87U0306939240100000015904</t>
  </si>
  <si>
    <t>MATRIX SOCIETA  SPORTIVA DILETTANTISTICA S.R.L.</t>
  </si>
  <si>
    <t>IT24I0895139130000000340102</t>
  </si>
  <si>
    <t>IT14U0623003231000015102567</t>
  </si>
  <si>
    <t>ASSOCIAZIONE SPORTIVA DILETTANTISTICA POMEZIA CALCIO 1957</t>
  </si>
  <si>
    <t>IT69C0344138990CC0110001179</t>
  </si>
  <si>
    <t>ASSOCIAZIONE SPORTIVA DILETTANTISTICA ROMARIA</t>
  </si>
  <si>
    <t>IT18P0832772960000000030150</t>
  </si>
  <si>
    <t>TUSCIA VERTICALE A.S.D.</t>
  </si>
  <si>
    <t>IT21I0760114500001015689571</t>
  </si>
  <si>
    <t>IT32A0760103200000060580115</t>
  </si>
  <si>
    <t>IT75M0623003208000040789292</t>
  </si>
  <si>
    <t>ASSOCIAZIONE SPORTIVA DILETTANTISTICA ROMA SUD TENNIS TAVOLO</t>
  </si>
  <si>
    <t>IT71M0306909606100000190241</t>
  </si>
  <si>
    <t>A.S.D. SINAPSI</t>
  </si>
  <si>
    <t>IT88V0878739010000000031436</t>
  </si>
  <si>
    <t>ASSOCIAZIONE SPORTIVA DILETTANTISTICA ROCHELLE DANCE STUDIO</t>
  </si>
  <si>
    <t>IT07K0200874630000105843472</t>
  </si>
  <si>
    <t>IT13R0895121901000000361020</t>
  </si>
  <si>
    <t>IT74J0832703209000000025618</t>
  </si>
  <si>
    <t>IT68G0832739500000000008273</t>
  </si>
  <si>
    <t>ASSOCIAZIONE SPOSTIVA DILETTANTISTICA DEAGYM</t>
  </si>
  <si>
    <t>IT64C0838138930000000006763</t>
  </si>
  <si>
    <t>ASSOCIAZIONE SPORTIVA DILETTANTISTICA NUOVA CANARINI ROCCA DI PAPA</t>
  </si>
  <si>
    <t>IT31T0895139140000000701205</t>
  </si>
  <si>
    <t>ASD BRACCIANO BASKET</t>
  </si>
  <si>
    <t>IT42V0832773210000000001063</t>
  </si>
  <si>
    <t>IT37M0344103210CC0520001080</t>
  </si>
  <si>
    <t>VIRTUS FLAMINIO ROMA ASD</t>
  </si>
  <si>
    <t>IT62Y0569603215000005359X20</t>
  </si>
  <si>
    <t>ASSOCIAZIONE SPORTIVA DILETTANTISTICA GARUDA</t>
  </si>
  <si>
    <t>IT54T0623014700000040517729</t>
  </si>
  <si>
    <t>A.S.D. BULL BASKET</t>
  </si>
  <si>
    <t>IT03Z0344114702CC0210521525</t>
  </si>
  <si>
    <t>LUPI FRASCATI R.F.C. A.S.D.</t>
  </si>
  <si>
    <t>IT02U0569639100000005606X49</t>
  </si>
  <si>
    <t>IT70B0344103210CC0600000897</t>
  </si>
  <si>
    <t>U.S.D. UNIONE SPORTIVA DILETTANTI CASTELNUOVESE CALCIO</t>
  </si>
  <si>
    <t>IT57Z0878739010000000050809</t>
  </si>
  <si>
    <t>A.S.D. 100 % DANZA</t>
  </si>
  <si>
    <t>IT80K0760103200001044445151</t>
  </si>
  <si>
    <t>IT34X0832774390000000000066</t>
  </si>
  <si>
    <t>BELLATOR FRUSINO S.S.D. A R.L.</t>
  </si>
  <si>
    <t>IT44H0529714801CC1030092755</t>
  </si>
  <si>
    <t>IT08C0832714701000000028949</t>
  </si>
  <si>
    <t>NEW LINE POMEZIA 2 SOCIETA  SPORTIVA DILETTANTISTICA A RESPONSABI LITA  LIMITATA</t>
  </si>
  <si>
    <t>IT40T0200822004000105946424</t>
  </si>
  <si>
    <t>IT66U0832703227000000006739</t>
  </si>
  <si>
    <t>MEGA GYM SOCIETA  SPORTIVA DILETTANTISTICA A R.L.</t>
  </si>
  <si>
    <t>IT33M0832703231000000011116</t>
  </si>
  <si>
    <t>IT07L0529673970CC0000016144</t>
  </si>
  <si>
    <t>A.S.D. FALCHI RUGBY MONTEROTONDO</t>
  </si>
  <si>
    <t>IT85O0832739240000000002531</t>
  </si>
  <si>
    <t>IT12C0503403257000000003173</t>
  </si>
  <si>
    <t>IT22I0306909606100000401131</t>
  </si>
  <si>
    <t>IT55O0760103200001020420541</t>
  </si>
  <si>
    <t>ASD NOMEN ANGELS</t>
  </si>
  <si>
    <t>IT79A0306909606100000191949</t>
  </si>
  <si>
    <t>IE12SUMU99036510696891</t>
  </si>
  <si>
    <t>IT36R0832774390000000002799</t>
  </si>
  <si>
    <t>IT32D0306909606100000175551</t>
  </si>
  <si>
    <t>L.A.NEXT GEN TENNIS ASD</t>
  </si>
  <si>
    <t>IT27A0529673972CC0140034936</t>
  </si>
  <si>
    <t>IT95I0760103200001048440943</t>
  </si>
  <si>
    <t>2B S.S.D.S.R.L.S.</t>
  </si>
  <si>
    <t>IT59C0200874440000105462490</t>
  </si>
  <si>
    <t>A.S.D. GUIDONIA BASKETBALL ACADEMY</t>
  </si>
  <si>
    <t>IT13X0103039150000001015604</t>
  </si>
  <si>
    <t>SCUOLA TENNIS DROZD SOCIETA SPORTIVA DILETTANTISTICA SRL</t>
  </si>
  <si>
    <t>IT69V0832703395000000006602</t>
  </si>
  <si>
    <t>A.S.D.RITMO VE.RO.</t>
  </si>
  <si>
    <t>IT28F0760103200001076712098</t>
  </si>
  <si>
    <t>IT91E0326803210052871825560</t>
  </si>
  <si>
    <t>FUSOLAB APS ASD</t>
  </si>
  <si>
    <t>IT46B3609201600565537848577</t>
  </si>
  <si>
    <t>IT35U0303273920010001055977</t>
  </si>
  <si>
    <t>A.S.D. JUNIOR FOOTBALL CLUB CIVITA CASTELLANA</t>
  </si>
  <si>
    <t>IT67A0832773030000000000923</t>
  </si>
  <si>
    <t>VIRTUS BASKET APRILIA</t>
  </si>
  <si>
    <t>IT95K0538773920000000125201</t>
  </si>
  <si>
    <t>MV FLEXNFIT ASS. SPORT. DILETTANTISTICA</t>
  </si>
  <si>
    <t>IT91L0200814803000105418497</t>
  </si>
  <si>
    <t>A.S.D. NUOVA BROCCOSTELLA</t>
  </si>
  <si>
    <t>IT51Y0529774470CC1070067610</t>
  </si>
  <si>
    <t>ASSOCIAZIONE SPORTIVA DILETTANTISTICA GYM PLANET CASSINO</t>
  </si>
  <si>
    <t>IT45U0898774370000000030474</t>
  </si>
  <si>
    <t>IT40Y0103073920000001909173</t>
  </si>
  <si>
    <t>A.S.D. TAEKWONDO ARDUINI</t>
  </si>
  <si>
    <t>IT51O0529673979CC0200003236</t>
  </si>
  <si>
    <t>ASSOCIAZIONE SPORTIVA DILETTANTISTICA PORTUENSE 2001</t>
  </si>
  <si>
    <t>IT52G0623003204000030395245</t>
  </si>
  <si>
    <t>A.S.D. JUDO PRENESTE - G. CASTELLO</t>
  </si>
  <si>
    <t>IT04U0100503229000000011287</t>
  </si>
  <si>
    <t>ASSOCIAZIONE SPORTIVA DILETTANTISTICA EPOMEO ROMA</t>
  </si>
  <si>
    <t>IT70G0760103200001019257441</t>
  </si>
  <si>
    <t>ASSOCIAZIONE SPORTIVA DILETTANTI CALCIO SUTRI</t>
  </si>
  <si>
    <t>IT64P0893172900000040027399</t>
  </si>
  <si>
    <t>U.S TIBER BASKET SRL</t>
  </si>
  <si>
    <t>IT02N0200805264000400228949</t>
  </si>
  <si>
    <t>AS.D. POLISPORTIVA ARDITA RIETI</t>
  </si>
  <si>
    <t>IT46S0200814607000103394260</t>
  </si>
  <si>
    <t>SOCIETA  SPORTIVA DILETTANTISTICA LA MARTINGALA S.R.L.</t>
  </si>
  <si>
    <t>IT23X0893114500000021043203</t>
  </si>
  <si>
    <t>JUMBO BASKET FORMIA</t>
  </si>
  <si>
    <t>IT77F0537273980000011043674</t>
  </si>
  <si>
    <t>IT57J0529674030CC0160040292</t>
  </si>
  <si>
    <t>POLISPORTIVA FIUMICINO AD</t>
  </si>
  <si>
    <t>IT52Y0538749630000002242710</t>
  </si>
  <si>
    <t>IT50O0832774180000000042513</t>
  </si>
  <si>
    <t>IT03Z0306939100100000008480</t>
  </si>
  <si>
    <t>AGORA  SOCIETA  SPORTIVA DILETTANTISTICA A RESPONSABILITA  LIMITATA</t>
  </si>
  <si>
    <t>IT63Y0306939060100000005060</t>
  </si>
  <si>
    <t>IT26G0834474630000007844504</t>
  </si>
  <si>
    <t>A.S.D.E.M.C. LA MACCHIA</t>
  </si>
  <si>
    <t>IT03O0832774130000000043919</t>
  </si>
  <si>
    <t>IT05I0760103200000084542893</t>
  </si>
  <si>
    <t>A.S.D. E DI PROMOZIONE SOCIALE PRO CALCIO CASTEL MADAMA</t>
  </si>
  <si>
    <t>IT17E0832739500000000100518</t>
  </si>
  <si>
    <t>IT24D0529673980CC0070026531</t>
  </si>
  <si>
    <t xml:space="preserve">ASSOCIAZIONE SPORTIVA DILETTANTISTICA EDDI </t>
  </si>
  <si>
    <t>IT61Z0832774112000000052230</t>
  </si>
  <si>
    <t>ASSOCIAZIONE SPORTIVA DILETTANTISTICA ACCADEMIA SPORTS ROMA</t>
  </si>
  <si>
    <t>IT40A0305801604100572161886</t>
  </si>
  <si>
    <t>SPORT E GIOCO S.S.D. A R.L.</t>
  </si>
  <si>
    <t>IT96W0306903214100000015605</t>
  </si>
  <si>
    <t>AIKIDO KASHIN ROMA ASS.NE SPORTIVA DILETTANTISTICA</t>
  </si>
  <si>
    <t>IT09M0623005038000043755159</t>
  </si>
  <si>
    <t>FITNESS ACADEMY SOCIETA  SPORTIVA DILETTANTISTICA A RESPONSABILIT</t>
  </si>
  <si>
    <t>IT57B0529774630CC1040072421</t>
  </si>
  <si>
    <t>IT77C0200873982000106055911</t>
  </si>
  <si>
    <t>IT45B0537274370000011014859</t>
  </si>
  <si>
    <t>ASD FENIX VOLLEY</t>
  </si>
  <si>
    <t>IT64Z0537274370000011024393</t>
  </si>
  <si>
    <t>ASSOCIAZIONE SPORTIVA DILETTANTISTICA PK WATERSPORTS</t>
  </si>
  <si>
    <t>IT96I0869339300000000518978</t>
  </si>
  <si>
    <t>POLISPORTIVA ATLETICO VEROLI ASD</t>
  </si>
  <si>
    <t>IT91I0529714801CC1000055881</t>
  </si>
  <si>
    <t>SCUOLA FORMATIVO SPORTIVA - ASSOCIAZIONE SPORTIVA DILETTANTISTICA</t>
  </si>
  <si>
    <t>IT18Q0623003225000015250723</t>
  </si>
  <si>
    <t>IT29G0760103200001038731608</t>
  </si>
  <si>
    <t>POLISPORTIVA CELLENO</t>
  </si>
  <si>
    <t>IT18B0893173160000020793766</t>
  </si>
  <si>
    <t>ASSOCIAZIONE SPORTIVA DILETTANTISTICA FUKURO ROMA</t>
  </si>
  <si>
    <t>IT49U0832703267000000000583</t>
  </si>
  <si>
    <t>ASSOCIAZIONE SPORTIVA DILETTANTISTICA SVS ROMA</t>
  </si>
  <si>
    <t>IT29I0569603215000005120X72</t>
  </si>
  <si>
    <t>OASI AQUA VILLAGE - SOCIETA  SPORTIVA DILETTANTISTICA - ARL</t>
  </si>
  <si>
    <t>IT54T0701774161000000144553</t>
  </si>
  <si>
    <t>SKYFALL ASSOCIAZIONE SPORTIVA DILETTANTISTICA</t>
  </si>
  <si>
    <t xml:space="preserve"> IT60E0306939152100000070854</t>
  </si>
  <si>
    <t>ASD SPORTING CLUB SANT ANGELO ROMANO ASSOCIAZIONE SPORTIVA DILETTANTISTICA</t>
  </si>
  <si>
    <t>IT31X0622084810000001001479</t>
  </si>
  <si>
    <t>SSD POLISPORTIVA DE ROSSI A R.L.</t>
  </si>
  <si>
    <t>IT61U0832703255000000000967</t>
  </si>
  <si>
    <t>ASSOCIAZIONE DILETTANTISTICA POLISPORTIVA SEMPIONE</t>
  </si>
  <si>
    <t>IT13I0200805028000401245402</t>
  </si>
  <si>
    <t>A.S.D. SPES MENTANA</t>
  </si>
  <si>
    <t>IT90Z0832739191000000000251</t>
  </si>
  <si>
    <t>A.S.D. PRO CISTERNA FC</t>
  </si>
  <si>
    <t>IT15I0303214700010001033044</t>
  </si>
  <si>
    <t>ROMA ROAD RUNNERS CLUB ASS. SPORTIVA DIL</t>
  </si>
  <si>
    <t>IT58S0569603220000002346X19</t>
  </si>
  <si>
    <t>ASSOCIAZIONE SPORTIVA DILETTANTISTICA CIVITAVECCHIA CALCIO 1920</t>
  </si>
  <si>
    <t>IT12J0832739040000000007762</t>
  </si>
  <si>
    <t>IT48C0832703204000000012737</t>
  </si>
  <si>
    <t>ASD TIRRENO SANSA</t>
  </si>
  <si>
    <t>IT08C0538703202000035174384</t>
  </si>
  <si>
    <t>ASSOCIAZIONE SPORTIVA DILETTANTISTICA ALBATROS</t>
  </si>
  <si>
    <t>IT12R0200839155000105852527</t>
  </si>
  <si>
    <t>ATLETICO MONTEROTONDO A.S.D.</t>
  </si>
  <si>
    <t>IT77F0103039240000000437811</t>
  </si>
  <si>
    <t>ASSOCIAZIONE SPORTIVA DILETTANTISTICA CINECITTA POLARIS</t>
  </si>
  <si>
    <t>IT89T0760103200000059745869</t>
  </si>
  <si>
    <t>SPORT VILLAGE JUDO CLUB MONTERANO AS DILETTANTISTICA APS ETS</t>
  </si>
  <si>
    <t>IT43Z0306909606100000181690</t>
  </si>
  <si>
    <t>ASSOCIAZIONE SPORTIVA DILETTANTISTICA A P D B ROMA</t>
  </si>
  <si>
    <t>IT38A0569603205000008044X91</t>
  </si>
  <si>
    <t>GM SPORTING 09 S.S.D. A.R.L.</t>
  </si>
  <si>
    <t>IT41T0832703268000000002836</t>
  </si>
  <si>
    <t>ASD DUEMILA12</t>
  </si>
  <si>
    <t>IT22H0760103200000099404758</t>
  </si>
  <si>
    <t>ASSOCIAZIONE SPORTIVA DILETTANTISTICA GIMNASYA SPORTING CLUB</t>
  </si>
  <si>
    <t>IT21H0537273980000011061122</t>
  </si>
  <si>
    <t>ASSOCIAZIONE SPORTIVA DILETTANTISTICA ATLETICA ORTE</t>
  </si>
  <si>
    <t>IT44J0306914512100000009037</t>
  </si>
  <si>
    <t>A.S.D. XTREME GYM</t>
  </si>
  <si>
    <t>IT11C0344114600CC3040000082</t>
  </si>
  <si>
    <t>IT62P0760103200001061994784</t>
  </si>
  <si>
    <t>SAROLI CLUB S.R.L. SOCIETA  SPORTIVA DILETTANTISTICA</t>
  </si>
  <si>
    <t>IT20T0709238990000001007010</t>
  </si>
  <si>
    <t>INTEGRA SPORT 2013 A.S.D.</t>
  </si>
  <si>
    <t>IT35X0306939240100000008423</t>
  </si>
  <si>
    <t>ASSOCIAZIONE SPORTIVA DILETTANTISTICA CENTRO SPORTIVO FROSINONE - BENFIT CLUB</t>
  </si>
  <si>
    <t>IT06U0834474420000002833033</t>
  </si>
  <si>
    <t>IT47P0306909606100000164699</t>
  </si>
  <si>
    <t>IT12N0200873221000102713145</t>
  </si>
  <si>
    <t>SISTEMA NUOTO SSD A RL</t>
  </si>
  <si>
    <t>IT66S0306903212100000062226</t>
  </si>
  <si>
    <t>PALLACANESTRO TREVIGNANO</t>
  </si>
  <si>
    <t>IT72D0878739470000000060681</t>
  </si>
  <si>
    <t>JUDO ARASHI BRACCIANO</t>
  </si>
  <si>
    <t>IT57A0200838940000104979416</t>
  </si>
  <si>
    <t xml:space="preserve">ASS.NE SPORT.VA DILETTANTISTICA  BASKET TORRE MAURA </t>
  </si>
  <si>
    <t xml:space="preserve">IT26A0538703229000001093944 </t>
  </si>
  <si>
    <t>VOLLEY TERRACINA A.S.D.</t>
  </si>
  <si>
    <t>IT89N0701774161000000045812</t>
  </si>
  <si>
    <t>IT58H0832739540000000024761</t>
  </si>
  <si>
    <t>ASSOCIAZIONE SPORTIVA DILITTANTISTICA E CULTURALE PER IL BENESSERE PSICOFISICO FATE E SAMURAI</t>
  </si>
  <si>
    <t>IT58X0832703233000000003889</t>
  </si>
  <si>
    <t>IT24B0832773290000000026308</t>
  </si>
  <si>
    <t>IN FORMA LAB ASD</t>
  </si>
  <si>
    <t>IT08K0303239130010000905004</t>
  </si>
  <si>
    <t>IT24N0344103214CC0610000149</t>
  </si>
  <si>
    <t>ASSOCIAZIONE DILETTANTISTICA LA FABBRICA DEL MOVIMENTO</t>
  </si>
  <si>
    <t>IT95B0832773300000000000280</t>
  </si>
  <si>
    <t>A.S.D. EUROPA CIAMPINO</t>
  </si>
  <si>
    <t>IT70P0871639550000018096459</t>
  </si>
  <si>
    <t>IT69P0538739360000003944185</t>
  </si>
  <si>
    <t>ASSOCIAZIONE SPORTIVA DILETTANTISTICA VIS SUBIACO</t>
  </si>
  <si>
    <t>IT16Q0871639440000015102890</t>
  </si>
  <si>
    <t>ASSOCIAZIONE SPORTIVA DILETTANTISTICA BOXE CONCA D ORO VINCI</t>
  </si>
  <si>
    <t>IT71H0832703243000000004719</t>
  </si>
  <si>
    <t>A.S.D. POLISPORTIVA POGGIO MOIANO</t>
  </si>
  <si>
    <t>IT29M0832773740000000004704</t>
  </si>
  <si>
    <t>SPORT FOR YOU DUE ASD</t>
  </si>
  <si>
    <t>IT59T0832738941000000001819</t>
  </si>
  <si>
    <t>BACKSTAGE SSD SRLS</t>
  </si>
  <si>
    <t>IT65M0529774630CC1040075914</t>
  </si>
  <si>
    <t>ASD SCAURI MARINA</t>
  </si>
  <si>
    <t>IT47G0529674030CC0160027117</t>
  </si>
  <si>
    <t>ASSOCIAZIONE SPORTIVA DILETTANTISTICA VIRTUS TORRE MAURA</t>
  </si>
  <si>
    <t>IT12B0306905052100000004894</t>
  </si>
  <si>
    <t>A.S.D. ANXUR-TERRACINA</t>
  </si>
  <si>
    <t>IT41A0832774160000000042085</t>
  </si>
  <si>
    <t>IT68A0200805075000105843894</t>
  </si>
  <si>
    <t>CENTRO IPPICO LA STAFFA ASD</t>
  </si>
  <si>
    <t>IT86M0537274300000010502276</t>
  </si>
  <si>
    <t>IT29A0306909606100000177814</t>
  </si>
  <si>
    <t>IT15N0306909606100000113624</t>
  </si>
  <si>
    <t>IT64R0200839451000103982442</t>
  </si>
  <si>
    <t>S.S.D. RARI NANTES ROMA VIS NOVA A R.L.</t>
  </si>
  <si>
    <t>IT93L0200805180000105987784</t>
  </si>
  <si>
    <t>A.S.D. ROMA 2020</t>
  </si>
  <si>
    <t>IT12 X030 6905 2451 0000 0004 394</t>
  </si>
  <si>
    <t>IT73P0832703269000000000370</t>
  </si>
  <si>
    <t>ASD DRAGOLAGO</t>
  </si>
  <si>
    <t>IT93C0832738941000000000565</t>
  </si>
  <si>
    <t>A.S. DILETTANTISTICA ROMA XX VOLLEY</t>
  </si>
  <si>
    <t>IT69E0832703222000000008499</t>
  </si>
  <si>
    <t>ASSOCIAZIONE SPORTIVA DILETTANTISTICA P.G.S. FLIPPER</t>
  </si>
  <si>
    <t>IT59 I056 9603 2060 0000 8366 X38</t>
  </si>
  <si>
    <t>UNION REAL CASALETTO ASD APS</t>
  </si>
  <si>
    <t>it38m3608105138216921916932</t>
  </si>
  <si>
    <t>IT15X0344138890CC0260522425</t>
  </si>
  <si>
    <t>FIN PLUS SOCIETA  SPORTIVA DILETTANTISTICA A RESPONSABILITA  LIMITATA</t>
  </si>
  <si>
    <t xml:space="preserve">IT71J0538703201000004295212	</t>
  </si>
  <si>
    <t>IT76E0344014700000000133600</t>
  </si>
  <si>
    <t>ASSOCIAZIONE SPORTIVA DILETTANTISTICA BODY &amp; MIND PALESTRE</t>
  </si>
  <si>
    <t>IT78G0893173050000040027826</t>
  </si>
  <si>
    <t>ASD VOLLEY LIFE</t>
  </si>
  <si>
    <t>IT11A0344014500000000801075</t>
  </si>
  <si>
    <t>ASD UNIVERSAL CLUB</t>
  </si>
  <si>
    <t>IT55Z0306939260000000101690</t>
  </si>
  <si>
    <t>IT28R0832703207000000015094</t>
  </si>
  <si>
    <t>ASD OLIMPO SPORTING CLUB</t>
  </si>
  <si>
    <t>IT10C0878738950000000054163</t>
  </si>
  <si>
    <t>IT71E0623003200000057442633</t>
  </si>
  <si>
    <t>IT90K0832739110000000001960</t>
  </si>
  <si>
    <t>JUMP SOCIETA  SPORTIVA DILETTANTISTICA A RESPONSABILITA  LIMITATA</t>
  </si>
  <si>
    <t>IT48B0200839494000103348734</t>
  </si>
  <si>
    <t>A.S.D. GRIFONE CALCIO</t>
  </si>
  <si>
    <t>IT26J0200805051000105643865</t>
  </si>
  <si>
    <t>PHYSICAL VILLAGE ROMA SOCIETA  POLISPORTIVA DILETTANTISTICA A RESPONSABILITA  LIMITATA</t>
  </si>
  <si>
    <t>IT77X0200805164000105357878</t>
  </si>
  <si>
    <t>ASSOCIAZIONE SPORTIVA DILETTANTISTICA BASKET ANGUILLARA</t>
  </si>
  <si>
    <t>IT66K0878738880000000071684</t>
  </si>
  <si>
    <t>POLISPORTIVA LANUVIUM A.S.D.</t>
  </si>
  <si>
    <t>IT80H0895139130000000354736</t>
  </si>
  <si>
    <t>IT60B0832703271000000001242</t>
  </si>
  <si>
    <t>S.S.D. LA VILLA SPORTING CLUB S.R.L.</t>
  </si>
  <si>
    <t xml:space="preserve">IT08R0832773350000000030083 </t>
  </si>
  <si>
    <t>IT06D0200805071000010716071</t>
  </si>
  <si>
    <t>IT14F0503438891000000002767</t>
  </si>
  <si>
    <t>A.S.D. EXE</t>
  </si>
  <si>
    <t>IT41R0306939490100000005374</t>
  </si>
  <si>
    <t>A.S.D. VIS FUTSAL ANZIO</t>
  </si>
  <si>
    <t>IT67Y0306939300100000006762</t>
  </si>
  <si>
    <t>A.S.D. IL GABBIANO</t>
  </si>
  <si>
    <t>IT34I0709221900000000106512</t>
  </si>
  <si>
    <t>IT77L0359901899050188533465</t>
  </si>
  <si>
    <t>IT60H0623074600000015162675</t>
  </si>
  <si>
    <t>A.S.D. ATLETICO TORRENOVA 1986</t>
  </si>
  <si>
    <t>IT38X0538705142000036489997</t>
  </si>
  <si>
    <t>ATHENA ASSOCIAZIONE SPORTIVA DILETTANTSTICA</t>
  </si>
  <si>
    <t>IT46B0832774390000000001855</t>
  </si>
  <si>
    <t>IT09Q0306914801100000012017</t>
  </si>
  <si>
    <t>CV SKATING SOC.SPORT.DILETT. A R.L.</t>
  </si>
  <si>
    <t>IT60M0623039041000043387744</t>
  </si>
  <si>
    <t>IT95 H010 0503 2260 0000 0003 431</t>
  </si>
  <si>
    <t>SS LAZIO ATLETICA LEGGERA ASD</t>
  </si>
  <si>
    <t xml:space="preserve"> IT93D0503403256000000901900</t>
  </si>
  <si>
    <t>ASSOCIAZIONE SPORTIVA DILETTANTISTICA NEW STUDIO 3 APS</t>
  </si>
  <si>
    <t>IT05J0537274390000011037465</t>
  </si>
  <si>
    <t>A.S.D. RCB ROMA CITY BALLET</t>
  </si>
  <si>
    <t>IT27Z0832703271000000001042</t>
  </si>
  <si>
    <t>ASSOCIAZIONE SPORTIVA DILETTANTISTICA AEROS LATINA</t>
  </si>
  <si>
    <t>IT35M0200814709000103938625</t>
  </si>
  <si>
    <t>GIOCHIAMOLA SEMPRE ASSOCIAZIONE SPORTIVA DILETTANTISTICA</t>
  </si>
  <si>
    <t>IT88K0306905104100000005454</t>
  </si>
  <si>
    <t>EQUILIFE ASSOCIAZIONE SPORTIVA DILETTANTISTICA</t>
  </si>
  <si>
    <t>IT71M0529774270CC1010074065</t>
  </si>
  <si>
    <t>ESQUILINO BASKETBALL ASSOCIAZIONE SPORTIVA DILETTANTISTICA</t>
  </si>
  <si>
    <t>IT67V0501803200000016965519</t>
  </si>
  <si>
    <t>IT45N0709221900000001008968</t>
  </si>
  <si>
    <t>ASD PIANETA FITNESS</t>
  </si>
  <si>
    <t>IT86V0832774420000000000978</t>
  </si>
  <si>
    <t>SSDILETTANTISTICA  A PASSO DI DANZA A RESPONSABILITA  LIMITATA</t>
  </si>
  <si>
    <t xml:space="preserve"> IT11D0329601601000067600087</t>
  </si>
  <si>
    <t>A.S.DILETTANTISTICA “SORRISI CHE NUOTANO ETA BETA“</t>
  </si>
  <si>
    <t>IT56I0893114505000020692273</t>
  </si>
  <si>
    <t>ESCHILO 2 SPORT IN PROGRESS SOCIETA  SPORTIVA DILETTANTISTICA A R.L.</t>
  </si>
  <si>
    <t>IT78E0832703249000000003107</t>
  </si>
  <si>
    <t>TOPLINE TRAINING 2.0 ASD APS</t>
  </si>
  <si>
    <t>IT25H0306909606100000185471</t>
  </si>
  <si>
    <t>ASSOCIAZIONE SPORTIVA DILETTANTISTICA JUDO KING</t>
  </si>
  <si>
    <t>IT18E0832739060000000705567</t>
  </si>
  <si>
    <t>ASD ROCCAGORGA CALCIO</t>
  </si>
  <si>
    <t>IT14J0832774130000000045204</t>
  </si>
  <si>
    <t>IT19N0537274370000010491033</t>
  </si>
  <si>
    <t>IT10C0344174160CC0200527821</t>
  </si>
  <si>
    <t>IT04Y0306939100100000009942</t>
  </si>
  <si>
    <t>ONEWAY SPORTS SSD A R.L.</t>
  </si>
  <si>
    <t>IT29D0569603219000004910X48</t>
  </si>
  <si>
    <t>IT44I0832703241000000001691</t>
  </si>
  <si>
    <t>CARVER ROMA CINECITTA  A.S.D.</t>
  </si>
  <si>
    <t>IT12D0832703223000000020752</t>
  </si>
  <si>
    <t>IT96B0542439450000001000401</t>
  </si>
  <si>
    <t>CLUB MERCEDE SOCIETA  SPORTIVA DILETTANTISTICA A.R.L.</t>
  </si>
  <si>
    <t>IT71F0569639100000004945X67</t>
  </si>
  <si>
    <t>A.S.DILETTANTISTICA SHIN GI TAI</t>
  </si>
  <si>
    <t>IT75R0103073980000001339141</t>
  </si>
  <si>
    <t>JUDO IPPON LATINA ASSOCIAZIONE SPORTIVA DILETTANTISTICA</t>
  </si>
  <si>
    <t>IT51Y0832714703000000045276</t>
  </si>
  <si>
    <t>INSIEME PER FARE - CENTRO DI ARTE, CULTURA E SPORT DILETTANTISTIC O - COOPERATIVA SOCIALE - ONLUS</t>
  </si>
  <si>
    <t>IT02L0503403213000000000575</t>
  </si>
  <si>
    <t>A.S.D. MANDRACCIO ROMA</t>
  </si>
  <si>
    <t>IT61A0200805153000106530275</t>
  </si>
  <si>
    <t>IT16N0832773920000000000860</t>
  </si>
  <si>
    <t>IT69C0832703274000000000614</t>
  </si>
  <si>
    <t>ASSOCIAZIONE SPORTIVA CULTURALE A.S.D. TEMPUSPORT</t>
  </si>
  <si>
    <t>IT59V0200873740000102242665</t>
  </si>
  <si>
    <t>ASSOCIAZIONE SPORTIVA DILETTANTISTICA INVICTA ROMA VOLLEY</t>
  </si>
  <si>
    <t>IT84K0569603217000006633X67</t>
  </si>
  <si>
    <t>ASD ACSI ITALIA ATLETICA</t>
  </si>
  <si>
    <t>IT95I0538703225000035255908</t>
  </si>
  <si>
    <t>IT35I0622039190000001001439</t>
  </si>
  <si>
    <t>IT37C0200803285000102729410</t>
  </si>
  <si>
    <t>SOCIETA  SPORTIVA DILETTANTISTICA JEM S SOCCER ACADEMY A R.L.</t>
  </si>
  <si>
    <t>IT46Q0344103210CC0520003237</t>
  </si>
  <si>
    <t>IT54P0200874030000104618388</t>
  </si>
  <si>
    <t>IT13W0200805026000104717025</t>
  </si>
  <si>
    <t>IT04x0503439550000000009608</t>
  </si>
  <si>
    <t>USD CITTA  DI POMEZIA</t>
  </si>
  <si>
    <t>IT55N0832722001000000002134</t>
  </si>
  <si>
    <t>IT03Y0200805119000106467623</t>
  </si>
  <si>
    <t>IT10I0569603200000012072X54</t>
  </si>
  <si>
    <t>ASSOCIAZIONE SPORTIVA DILETTANTISTICA VOLLEY BALL CLUB VITERBO</t>
  </si>
  <si>
    <t>IT66N0893114500000020798724</t>
  </si>
  <si>
    <t>IT55R0200805051000106484230</t>
  </si>
  <si>
    <t>ASSOCIAZIONE SPORTIVA DILETTANTISTICA I BRIGANTI</t>
  </si>
  <si>
    <t>IT31K0832774000000000051179</t>
  </si>
  <si>
    <t>SOCIETA  SPORTIVA DILETTANTISTICA BRACELLI CLUB ARL</t>
  </si>
  <si>
    <t>IT11C0306905046100000009067</t>
  </si>
  <si>
    <t>A.S.D. POLISPORTIVA ATLETICA CEPRANO</t>
  </si>
  <si>
    <t>IT27Y0537274400000010707073</t>
  </si>
  <si>
    <t>ASSOCIAZIONE SPORTIVA DILETTANTISTICA GIRO VOLLEY</t>
  </si>
  <si>
    <t>IT03G0832703274000000000150</t>
  </si>
  <si>
    <t>IT02T0306939060100000005798</t>
  </si>
  <si>
    <t>A.S.D. VILLA ADRIANA</t>
  </si>
  <si>
    <t xml:space="preserve"> IT08Y0306939450100000012546</t>
  </si>
  <si>
    <t>ASSOCIAZIONE ARES</t>
  </si>
  <si>
    <t>IT89W0103074401000061114819</t>
  </si>
  <si>
    <t>CIRCOLO IPPICO TENUTA L AMBROSIA - ASSOCIAZIONE SPORTIVA DILETTANTISTICA</t>
  </si>
  <si>
    <t>IT08O0878739090000000015859</t>
  </si>
  <si>
    <t>IT13P0200805235000104279659</t>
  </si>
  <si>
    <t>IT62W0301503200000003611175</t>
  </si>
  <si>
    <t>UNIONE SPORTIVA DILETTANTISTICA SPORTING PONTECORVO</t>
  </si>
  <si>
    <t>IT67O0537274540000011020867</t>
  </si>
  <si>
    <t>A.S.D. TRIGORIA</t>
  </si>
  <si>
    <t>IT76W0306905153000000020579</t>
  </si>
  <si>
    <t>IT72F0312474600000000230017</t>
  </si>
  <si>
    <t>IT54J0103038860000000632404</t>
  </si>
  <si>
    <t>ASSOCIAZIONE SPORTIVA DILETTANTISTICA PONTE DI NONA</t>
  </si>
  <si>
    <t>IT26F0306909606100000403268</t>
  </si>
  <si>
    <t>IT75L0503403318000000002450</t>
  </si>
  <si>
    <t>IT27Y0893114505000040040015</t>
  </si>
  <si>
    <t>CENTRO IPPICO DEL LEVANTE S.R.L. SOCIETA  SPORTIVA DILETTANTISTIC A</t>
  </si>
  <si>
    <t>IT21Z0869339300000000522134</t>
  </si>
  <si>
    <t>IT24T0103073980000001288308</t>
  </si>
  <si>
    <t>FITLAND SOCIETA  SPORTIVA DILETTANTISTICA A RESPONSABILITA  LIMITATA</t>
  </si>
  <si>
    <t>IT95P0832749631000000006673</t>
  </si>
  <si>
    <t>IT06X0306903315100000007106</t>
  </si>
  <si>
    <t>ASSOCIAZIONE SPORTIVA DILETTANTISTICA POLISPORTIVA ATLETICO 2000</t>
  </si>
  <si>
    <t>IT67L0503403211000000023173</t>
  </si>
  <si>
    <t>ASD GRUPPO SPORTIVO ITALIANO</t>
  </si>
  <si>
    <t>IT61D0832714703000000051344</t>
  </si>
  <si>
    <t>IT44V0760103200001072656034</t>
  </si>
  <si>
    <t>EVENTI FUTSAL SOCIETA  SPORTIVA DILETTANTISTICA A RESPONSABILITA  LIMITATA</t>
  </si>
  <si>
    <t>IT50Z0200805264000105221297</t>
  </si>
  <si>
    <t>A.S.D. PAS DE DEUX ACCADEMIA DI DANZA CLASSICA</t>
  </si>
  <si>
    <t>IT31S0760114800001049232455</t>
  </si>
  <si>
    <t>ASD INTEAM LATINA</t>
  </si>
  <si>
    <t>IT85N0832714703000000049401</t>
  </si>
  <si>
    <t>IT12K0503403300000000007516</t>
  </si>
  <si>
    <t>A.S.D. WELLBEAT SACRED SPIRIT DANCE</t>
  </si>
  <si>
    <t>IT77T0760103200000092577675</t>
  </si>
  <si>
    <t>IT48K0344039240000000276400</t>
  </si>
  <si>
    <t>A.S.D. GIOVENZANO CALCIO</t>
  </si>
  <si>
    <t>IT14M0760103200001063170102</t>
  </si>
  <si>
    <t>IT91F0623003208000040575488</t>
  </si>
  <si>
    <t>ASSOCIAZIONE SPORTIVA DILETTANTISTICA M.R. SPORT DI FRATELLI MARCONI</t>
  </si>
  <si>
    <t>IT81Z0832703399000000020539</t>
  </si>
  <si>
    <t>A.S.D. ACADEMY CASALOTTI</t>
  </si>
  <si>
    <t>IT17E0832703209000000025217</t>
  </si>
  <si>
    <t>IT83B0701774160000000027937</t>
  </si>
  <si>
    <t>A.S.D. IL TUONO SULL ACQUA</t>
  </si>
  <si>
    <t>IT36K0569603220000005515X84</t>
  </si>
  <si>
    <t>CENTRO DANZA RENVERSE  A.S.D.</t>
  </si>
  <si>
    <t>IT34R0760114700001041712942</t>
  </si>
  <si>
    <t>IT73D0529614702CC0080008793</t>
  </si>
  <si>
    <t>IT19O0760103200000086715000</t>
  </si>
  <si>
    <t>A.S.D. OLYMPIA</t>
  </si>
  <si>
    <t>IT28N0306909606100000135215</t>
  </si>
  <si>
    <t>IT86T0306909606100000157204</t>
  </si>
  <si>
    <t>A.S.D. NUOVA POLISPORTIVA AGOSTA</t>
  </si>
  <si>
    <t>IT78L0871677470000016099244</t>
  </si>
  <si>
    <t>IT22F0878739090000000015638</t>
  </si>
  <si>
    <t>IT21L0306909606100000140047</t>
  </si>
  <si>
    <t>DELTA ROMA TEAM SSD ARL</t>
  </si>
  <si>
    <t>IT78X0623003208000040958034</t>
  </si>
  <si>
    <t>ASSOCIAZIONE SPORTIVA DILETTANTISCTICA RUNFOREVER AP</t>
  </si>
  <si>
    <t>IT27J0306973920100000004718</t>
  </si>
  <si>
    <t>FOOTBALL ACADEMY GIUSEPPE GIANNINI SOCIETA  SPORTIVA DILETTANTISTICA A RESPONSABILITA LIMITATA</t>
  </si>
  <si>
    <t>IT57I0503421900000000010381</t>
  </si>
  <si>
    <t>ASD ENERGY FIT COMBAT</t>
  </si>
  <si>
    <t>IT89D0537214800000011021213</t>
  </si>
  <si>
    <t>IT72R0503403257000000005113</t>
  </si>
  <si>
    <t>IT07T0303214700010000006362</t>
  </si>
  <si>
    <t>A.S.D. EVOLUTION DANCE STUDIO</t>
  </si>
  <si>
    <t>IT29Q0200873922000105345117</t>
  </si>
  <si>
    <t>IT30U0538738890000003587634</t>
  </si>
  <si>
    <t>IT64C0529674000CC0150041096</t>
  </si>
  <si>
    <t>IT78Z0871638850000014105565</t>
  </si>
  <si>
    <t>IT90L0569603210000006631X26</t>
  </si>
  <si>
    <t>POLISPORTIVA ROMA SUD A.D.</t>
  </si>
  <si>
    <t>it18m0760103200000096362009</t>
  </si>
  <si>
    <t>ALBANO BASKET CLUB</t>
  </si>
  <si>
    <t>IT89B0344038860000000297700</t>
  </si>
  <si>
    <t>IT02K0832703225000000005428</t>
  </si>
  <si>
    <t>SOCIETA  SPORTIVA DILETTANTISTICA E.L.F.F. SPORTING S.R.L.</t>
  </si>
  <si>
    <t>IT66G0103003388000001706396</t>
  </si>
  <si>
    <t xml:space="preserve">  ATHENA SPORTING CLUB SOCIETA  SPORTIVA DILETTANTISTICA A RESPONSABILITA  LIMITATA  </t>
  </si>
  <si>
    <t>IT41B0832738941000000000847</t>
  </si>
  <si>
    <t>FULL DANCE ITALIA - SOCIETA  SPORTIVA DILETTANTISTICA A RESPONSAB ILITA  LIMITATA</t>
  </si>
  <si>
    <t>IT61P0709239070000000000847</t>
  </si>
  <si>
    <t>ASSOCIAZIONE SPORTIVA DILETTANTISTICA PEGASO</t>
  </si>
  <si>
    <t>I.B.A.N. 	IT12V0832703209000000019353</t>
  </si>
  <si>
    <t>IT51X0538705048000035188940</t>
  </si>
  <si>
    <t>STELLA MANTUS ASS. SPORTIVA DILETTANTISTICA</t>
  </si>
  <si>
    <t>IT12L0832738941000000002768</t>
  </si>
  <si>
    <t>IT39M0326822300052149315180</t>
  </si>
  <si>
    <t xml:space="preserve">IT17K0832739100000000009012 </t>
  </si>
  <si>
    <t>FRASCATI RUGBY CLUB 1949 S.S.D. A RESPONSABILITA  LIMITATA</t>
  </si>
  <si>
    <t>IT66h0832739100000000008011</t>
  </si>
  <si>
    <t>CITY FOOTBALL CLUB 2024</t>
  </si>
  <si>
    <t>it78r0538705048000004227562</t>
  </si>
  <si>
    <t>A.S.D. SAN GIOVANNI EVANGELISTA</t>
  </si>
  <si>
    <t>IT65R0103003221000063277382</t>
  </si>
  <si>
    <t>ASSOCIAZIONE SPORTIVA DILETTANTISTICA POLIMNIA RITMICA ROMANA</t>
  </si>
  <si>
    <t>IT89M0306909606100000125121</t>
  </si>
  <si>
    <t>ASD SPVQ VELLETRI CALCIO</t>
  </si>
  <si>
    <t>IT58S0510439498CC0080535552</t>
  </si>
  <si>
    <t>ASSOCIAZIONE SPORTIVA DILETTANTISTICA SKATING CLUB VELLETRI</t>
  </si>
  <si>
    <t>IT14O0510439498CC0080533928</t>
  </si>
  <si>
    <t>IT62R0834474271000009883108</t>
  </si>
  <si>
    <t>IT02U0306909606100000173823</t>
  </si>
  <si>
    <t>ASSOCIAZIONE SPORTIVA DILETTANTISTICA ORAZI E CURIAZI</t>
  </si>
  <si>
    <t>IT21E0503403254000000014266</t>
  </si>
  <si>
    <t>IT36W0832749633000000002707</t>
  </si>
  <si>
    <t>ASD JUDO FRASCATI</t>
  </si>
  <si>
    <t>IT83N0103039100000063103884</t>
  </si>
  <si>
    <t>SPORT ROMA 7 A.S.D.</t>
  </si>
  <si>
    <t>IT51C0623003223000015177053</t>
  </si>
  <si>
    <t>IT47C0344022000000000314700</t>
  </si>
  <si>
    <t>IT44D0306909606100000126059</t>
  </si>
  <si>
    <t>IT90J0200839494000105834761</t>
  </si>
  <si>
    <t>A.S.D. ACCADEMIA BOXE OSTIA MARE</t>
  </si>
  <si>
    <t>IT08F0760103200001022598195</t>
  </si>
  <si>
    <t>ASD VITERBO FC SC</t>
  </si>
  <si>
    <t>IT03O0538714500000000194450</t>
  </si>
  <si>
    <t>IT29S0538703200000003165258</t>
  </si>
  <si>
    <t>HARMONY CLUB SOCIETA  SPORTIVA DILETTANTISTICA A RESPONSABILITA  LIMITATA</t>
  </si>
  <si>
    <t>IT62X0326822300052206975850</t>
  </si>
  <si>
    <t>A.S.D. VELINIA</t>
  </si>
  <si>
    <t>IT13G0832714600000000003836</t>
  </si>
  <si>
    <t>IT67A0344114700CC0140522983</t>
  </si>
  <si>
    <t>SOCIETA  SPORTIVA DILETTANTISTICA EUR A R.L.</t>
  </si>
  <si>
    <t>IT22K0306909606100000150821</t>
  </si>
  <si>
    <t>IT43X0623003223000015160279</t>
  </si>
  <si>
    <t>ASSOCIAZIONE SPORTIVA DILETTANTISTICA SANTA MARINELLA RUGBY</t>
  </si>
  <si>
    <t>IT49E0344139040CC0630000995</t>
  </si>
  <si>
    <t>ASSOCIAZIONE SPORTIVA DILETTANTISTICA KAIZEN KARATE-DO RIETI</t>
  </si>
  <si>
    <t>IT60M0200814606000107196123</t>
  </si>
  <si>
    <t>POLISPORTIVA ROCCA PRIORA ASSOCIAZIONE SPORTIVA DILETTANTISTICA</t>
  </si>
  <si>
    <t>IT67H0709239380000000021911</t>
  </si>
  <si>
    <t>ASSOCIAZIONE SPORTIVA DILETTANTISTICA DOUBLE D</t>
  </si>
  <si>
    <t>IT97M0832703220000000009641</t>
  </si>
  <si>
    <t>PROFESSIONE FITNESS Società Sportiva Dilettantistica A R.L.</t>
  </si>
  <si>
    <t>IT92R0869338890000000510225</t>
  </si>
  <si>
    <t>IT09u0306973190100000003728</t>
  </si>
  <si>
    <t>ASSOCIAZIONE SPORTIVA DILETTANTISTICA LIBERTAS I.A.O. GYM CLUB</t>
  </si>
  <si>
    <t>IT65O0834474271000009821728</t>
  </si>
  <si>
    <t>ATLETICO APPIO AS DILETTANTISTICA</t>
  </si>
  <si>
    <t>IT12G0832703255000000001908</t>
  </si>
  <si>
    <t>IT98X0503439120000000002741</t>
  </si>
  <si>
    <t>IL TEMPIO DEGLI ATLETI A.S.D.</t>
  </si>
  <si>
    <t>IT12S0709238860000000112452</t>
  </si>
  <si>
    <t>IT66R0832703231000000008942</t>
  </si>
  <si>
    <t>IT74C0359901899089318512127</t>
  </si>
  <si>
    <t>ASSOCIAZIONE SPORTIVA DILETTANTISTICA STILE URBANO EVOLUTION</t>
  </si>
  <si>
    <t>IT16J0200805127000105545961</t>
  </si>
  <si>
    <t>IT33P0200805027000105260960</t>
  </si>
  <si>
    <t>ASD PENITRO CALCIO</t>
  </si>
  <si>
    <t>IT80B0529673980CC0070027613</t>
  </si>
  <si>
    <t>ASSOCIAZIONE SPORTIVA DILETTANTISTICA FRASCATI SCHERMA</t>
  </si>
  <si>
    <t>IT34O0344139100CC0180000270</t>
  </si>
  <si>
    <t>ASSOCIAZIONE SPORTIVA DILETTANTISTICA GINNASTICA VALMONTONE</t>
  </si>
  <si>
    <t>IT43T0510439480CC0070522906</t>
  </si>
  <si>
    <t>IT49B0344173950CC0101000028</t>
  </si>
  <si>
    <t>SOCIETA  SPORTIVA DILETTANTISTICA VITA - SOCIETA  A RESPONSABILITA  LIMITATA</t>
  </si>
  <si>
    <t>IT87Z0306903206100000014152</t>
  </si>
  <si>
    <t>ASSOCIAZIONE SPORTIVA DILETTANTISTICA CITTA  DI ANZIO</t>
  </si>
  <si>
    <t>IT15I0200838892000101150193</t>
  </si>
  <si>
    <t>SGM SOCIETA  SPORTIVA DILETTANTISTICA A RESPONSABILITA  LIMITATA</t>
  </si>
  <si>
    <t>IT63R0103073290000001737801</t>
  </si>
  <si>
    <t>UISPROMA WORK IN PROGRESS SSD A R.L.</t>
  </si>
  <si>
    <t xml:space="preserve"> IT72Y0832703244000000000540</t>
  </si>
  <si>
    <t>IT35E0832749630000000006138</t>
  </si>
  <si>
    <t>FLEX ZONE - SOCIETA  SPORTIVA DILETTANTISTICA A R.L.</t>
  </si>
  <si>
    <t>IT56H0538773730000004016448</t>
  </si>
  <si>
    <t>A.S.D. &amp; C. ART MAISON ACCADEMY</t>
  </si>
  <si>
    <t>IT30Z0701774110000000046699</t>
  </si>
  <si>
    <t>ASSOCIAZIONE SPORTIVA DILETTANTISTICA REVOLUTION</t>
  </si>
  <si>
    <t>IT36V0760103200001021192537</t>
  </si>
  <si>
    <t>IT21S0832703205000000020630</t>
  </si>
  <si>
    <t>ASD NEW NETTUNO BASKET</t>
  </si>
  <si>
    <t>IT29N0869339300000000316456</t>
  </si>
  <si>
    <t>IT83M0529614700CC0080003097</t>
  </si>
  <si>
    <t>ASSOCIAZIONE SPORTIVA DILETTANTISTICA TDN ANZIO</t>
  </si>
  <si>
    <t>IT49C0503438891000000004928</t>
  </si>
  <si>
    <t xml:space="preserve">IT72C0103074541000001491164 </t>
  </si>
  <si>
    <t>A. S. D. SPES VIRIDIS</t>
  </si>
  <si>
    <t>IT74Q0306909606100000187468</t>
  </si>
  <si>
    <t>ASSOCIAZIONE SPORTIVA DILETTANTISTICA KYU DO KAN</t>
  </si>
  <si>
    <t>IT58G0200839301000106009186</t>
  </si>
  <si>
    <t>POLISPORTIVA RONCIGLIONE CAPRANICA SOCIETA  SPORTIVA DILETTANTI STICA A RESPONSABILITA  LIMITATA</t>
  </si>
  <si>
    <t>IT69W0832773240000000014863</t>
  </si>
  <si>
    <t>IT93H0832749632000000002591</t>
  </si>
  <si>
    <t>ASSOCIAZIONE SPORTIVA DILETTANTISTICA - MARINA DI CERVETERI</t>
  </si>
  <si>
    <t>IT75L0832739030000000011346</t>
  </si>
  <si>
    <t>ASD ZEN SHIN CLUB ITALIA</t>
  </si>
  <si>
    <t>IT95J0503403275000000009043</t>
  </si>
  <si>
    <t>ASSOCIAZIONE SPORTIVA DILETTANTISTICA SCUOLA BASKET FROSINONE</t>
  </si>
  <si>
    <t>IT18A0537214800000010720605</t>
  </si>
  <si>
    <t>RM CENTRI FITNESS SOCIETA  SPORTIVA DILETTANTISTICA A R.L.</t>
  </si>
  <si>
    <t>IT45Z0569603202000010061X51</t>
  </si>
  <si>
    <t>IT58M0538739300000002991038</t>
  </si>
  <si>
    <t>A.S.D. ROCCA PRIORA RDP CALCIO</t>
  </si>
  <si>
    <t>IT79G0709239380000001011896</t>
  </si>
  <si>
    <t>RONIN LATINA A.S.D.</t>
  </si>
  <si>
    <t>IT81E0326822300052280249880</t>
  </si>
  <si>
    <t>MIRACOLI FOOTBAL CLUB SSD A R.L.</t>
  </si>
  <si>
    <t>IT92X0501803200000017101692</t>
  </si>
  <si>
    <t>A PASSO DI DANZA SOCIETA  SPORTIVA DILETTANTISTICA A R.L.</t>
  </si>
  <si>
    <t>IT73K0200839480000106497185</t>
  </si>
  <si>
    <t>ASD AURORA DANCE STUDIO</t>
  </si>
  <si>
    <t>IT95J0832789700000000000603</t>
  </si>
  <si>
    <t>NEW TEAM RC5 A.S.D.</t>
  </si>
  <si>
    <t>IT80X0832703263000000001896</t>
  </si>
  <si>
    <t>IT71H0306909606100000192112</t>
  </si>
  <si>
    <t>SSD EQUINOX SRL</t>
  </si>
  <si>
    <t>IT39J0842503200000031701428</t>
  </si>
  <si>
    <t>POLISPORTIVA DILETTANTISTICA CALI ROMA XIII</t>
  </si>
  <si>
    <t>IT14X0832703206000000036683</t>
  </si>
  <si>
    <t>INDOMITA POMEZIA ASD</t>
  </si>
  <si>
    <t>IT79I0200822006000105693503</t>
  </si>
  <si>
    <t xml:space="preserve">       IT10F0538738890000003327342                                                                                                                                                                                                       </t>
  </si>
  <si>
    <t>ASSOCIAZIONE SPORTIVA DILETTANTISTICA E ASSOCIAZIONE DI PROMOZIONE SOCIALE IL PONTE</t>
  </si>
  <si>
    <t>IT22N0303203208010000240081</t>
  </si>
  <si>
    <t>IT39L0303214700010000004919</t>
  </si>
  <si>
    <t>ASSOCIAZIONE SPORTIVA DILETTANTISTICA CENTRO POLISPORTIVO LIBERTAS MONTEFIASCONE</t>
  </si>
  <si>
    <t>IT21P0623073160000015093654</t>
  </si>
  <si>
    <t>GRUPPO MILLEPIEDI ASD</t>
  </si>
  <si>
    <t>IT22Y0832739030000000011199</t>
  </si>
  <si>
    <t>ASD UNITED VOLLEY POMEZIA</t>
  </si>
  <si>
    <t>IT52G0834422000000018873990</t>
  </si>
  <si>
    <t>ASSOCIAZIONE CULTURALE E SPORTIVA DILETTANTISTICA ORO VERDE</t>
  </si>
  <si>
    <t>IT39R0306909606100000163920</t>
  </si>
  <si>
    <t>DAILY SPORT ASSOCIAZIONE SPORTIVA DILETTANTISTICA</t>
  </si>
  <si>
    <t>IT65Z0832703264000000000514</t>
  </si>
  <si>
    <t>A.S.K.S. ASSOCIAZIONE SPORTIVA DILETTANTISTICA SENZA SCOPO DI LUCRO</t>
  </si>
  <si>
    <t>IT80F0329601601000064424955</t>
  </si>
  <si>
    <t>IT90T0306905088100000005896</t>
  </si>
  <si>
    <t>IT83C0832739320000000000031</t>
  </si>
  <si>
    <t>POLISPORT ITRI ASD</t>
  </si>
  <si>
    <t>IT63N0529674000CC0150014778</t>
  </si>
  <si>
    <t>ASD TAEKWONDO FENICE</t>
  </si>
  <si>
    <t>IT74F0306909606100000192011</t>
  </si>
  <si>
    <t>IT83Q0103039080000000560082</t>
  </si>
  <si>
    <t>IT61C0510438920CC0020523750</t>
  </si>
  <si>
    <t>IT43M0832774160000000043689</t>
  </si>
  <si>
    <t>A.S. DILETTANTISTICA XISTOS</t>
  </si>
  <si>
    <t>IT50K0510439499CC0080523536</t>
  </si>
  <si>
    <t>IT73K0344174160CC0200526184</t>
  </si>
  <si>
    <t>IT46B0832774190000000049200</t>
  </si>
  <si>
    <t>IT19M0623003205000041331516</t>
  </si>
  <si>
    <t>IT88A0200838891000102741675</t>
  </si>
  <si>
    <t>ASSOCIAZIONE SPORTIVA DILETTANTISTICA POLISPORTIVA ROMA 11</t>
  </si>
  <si>
    <t>IT02M0307502200CC8500909316</t>
  </si>
  <si>
    <t>ASSOCIAZIONE SPORTIVA DILETTANTISTICA UISP XVIII</t>
  </si>
  <si>
    <t>IT89A0832703264000000000416</t>
  </si>
  <si>
    <t>IT12U0832739191000000033111</t>
  </si>
  <si>
    <t>IT60V0760103200001051247458</t>
  </si>
  <si>
    <t>SPORTING BREDA ASD</t>
  </si>
  <si>
    <t>IT58K0832703218000000020387</t>
  </si>
  <si>
    <t xml:space="preserve">A.S. NUOVA PALLAVOLO CAMPAGNANO </t>
  </si>
  <si>
    <t>IT63S0878738950000000051742</t>
  </si>
  <si>
    <t>SOCIETA  SPORTIVA DILETTANTISTICA ADESSO SPORT ROMA A RESPONSABILITA  LIMITATA</t>
  </si>
  <si>
    <t>it41b0326803208052843326580</t>
  </si>
  <si>
    <t>ASSOCIAZIONE SPORTIVA DILETTANTISTICA PLANET SPORT</t>
  </si>
  <si>
    <t>IT05S0200874270000106870690</t>
  </si>
  <si>
    <t>IT18M0832739060000000703718</t>
  </si>
  <si>
    <t>ALTERO BOXE SSD A R.L.</t>
  </si>
  <si>
    <t>IT97E0310403215000000400237</t>
  </si>
  <si>
    <t>POLISPORTIVA LIONS KLUB ASS. SPORTIVA DILETTANTISTICA</t>
  </si>
  <si>
    <t>IT74X0200805245000106047626</t>
  </si>
  <si>
    <t>IT03Z0200805182000107113087</t>
  </si>
  <si>
    <t>FARO ASD ASSOCIAZIONE SPORTIVA DILETTANTISTICA</t>
  </si>
  <si>
    <t>IT91P0760103200001047796857</t>
  </si>
  <si>
    <t>KEKAMBAS ASSOCIAZIONE SPORTIVA DILETTANTISTICA</t>
  </si>
  <si>
    <t>IT42L0200805008000106029603</t>
  </si>
  <si>
    <t>IT86W0832739541000000004820</t>
  </si>
  <si>
    <t>it46d0709239100000001004643</t>
  </si>
  <si>
    <t>ASD TEAM KARATE VELLETRI</t>
  </si>
  <si>
    <t>IT71G0832739490000000006779</t>
  </si>
  <si>
    <t>A.S.D. AERIAL DANCE LABS</t>
  </si>
  <si>
    <t>IT44V0306909606100000192054</t>
  </si>
  <si>
    <t>ASSOCIAZIONE DILETTANTISTICA BASKET VALSUGANA</t>
  </si>
  <si>
    <t>IT09Y0306905170100000004853</t>
  </si>
  <si>
    <t>ASSOCIAZIONE SPORTIVA DILETTANTISTICA VIRTUS SR BASKET</t>
  </si>
  <si>
    <t>IT14A0832703210000000014263</t>
  </si>
  <si>
    <t>ASSOCIAZIONE SPORTIVA DILETTANTISTICA POLISPORTIVA FULGUR TUSCANIA</t>
  </si>
  <si>
    <t>IT24Z0306973300100000000937</t>
  </si>
  <si>
    <t>IT60A0200838892000103850936</t>
  </si>
  <si>
    <t>ASSOCIAZIONE SPORTIVA DILETTANTISTICA CICLI PACO TEAM</t>
  </si>
  <si>
    <t>IT36W0306234210000000648395</t>
  </si>
  <si>
    <t>IT29F0760103200001069058392</t>
  </si>
  <si>
    <t>IT23P0832703225000000007253</t>
  </si>
  <si>
    <t>IT90D0344173970CC0490002224</t>
  </si>
  <si>
    <t>SPORT SHUTTLE 3.0 S.S.D.A.R.L.</t>
  </si>
  <si>
    <t>IT68Y0832773730000000005851</t>
  </si>
  <si>
    <t>UNIONE SPORTIVA DILETTANTISTICA MONTOPOLI</t>
  </si>
  <si>
    <t>IT05I0538773730000042129223</t>
  </si>
  <si>
    <t>IT46S3609201600792537020105</t>
  </si>
  <si>
    <t>ASSOCIAZIONE SPORTIVA DILETTANTISTICA LYCEUM ROMA XIII</t>
  </si>
  <si>
    <t>IT32J0832703231000000007717</t>
  </si>
  <si>
    <t>AURO GIN S.R.L. UNIPERSONALE</t>
  </si>
  <si>
    <t>IT42B0623003208000040507891</t>
  </si>
  <si>
    <t>OLIMPIA FITNESS CLUB - SOCIETA  SPORTIVA DILETTANTISTICA A RESPON</t>
  </si>
  <si>
    <t>IT74U0329601601000064457959</t>
  </si>
  <si>
    <t>IT95H3608105138261061461063</t>
  </si>
  <si>
    <t>IT63R0834474270000004866009</t>
  </si>
  <si>
    <t>SPORTING NUOTO LAURENTINO SOCIETA  SPORTIVA DILETTANTISTICA A RES PONSABILITA  LIMITATA - SSD, IN BREVE S.N. LAURENTINO S.S.D. A R. L.</t>
  </si>
  <si>
    <t>IT64H0569603210000006836X37</t>
  </si>
  <si>
    <t>ASSOCIAZIONE SPORTIVA DILETTANTISTICA LA CANTERA</t>
  </si>
  <si>
    <t>IT63W0832774140000000045437</t>
  </si>
  <si>
    <t>IT28T0832774290000000003043</t>
  </si>
  <si>
    <t>IT51M0623003221000015187476</t>
  </si>
  <si>
    <t>ASSOCIAZIONE SPORTIVA DILETTANTISTICA BASKET CLUB LUPA</t>
  </si>
  <si>
    <t>IT79F0760103200001043929254</t>
  </si>
  <si>
    <t>ASSOCIAZIONE SPORTIVA DILETTANTISTICA ATTITUDE</t>
  </si>
  <si>
    <t>IT06A0623003223000015489574</t>
  </si>
  <si>
    <t>ASSOCIAZIONE SPORTIVA DILETT. DIADA SPORT</t>
  </si>
  <si>
    <t>IT92U0623003221000015033084</t>
  </si>
  <si>
    <t>CENTRO SPORTIVO DILETTANTISTICO LA RUSTICA</t>
  </si>
  <si>
    <t>IT86M0832703265000000002351</t>
  </si>
  <si>
    <t>SPARTA PUGILATO ASSOCIAZIONE SPORTIVA DILETTANTISTICA</t>
  </si>
  <si>
    <t>IT96I0503403215000000002253</t>
  </si>
  <si>
    <t>IT78L0760103200001062700271</t>
  </si>
  <si>
    <t>IT83C0200805138000106645621</t>
  </si>
  <si>
    <t>NEA OSTIA RUGBY</t>
  </si>
  <si>
    <t>IT69A0503403300000000004800</t>
  </si>
  <si>
    <t>INDIVIDUAL SOCCER PROJECT A.S.D.</t>
  </si>
  <si>
    <t>IT93A0200822006000105911798</t>
  </si>
  <si>
    <t>ASD ITALIA SPORT</t>
  </si>
  <si>
    <t>IT42Z0538739150000003177175</t>
  </si>
  <si>
    <t>ASD K GYM</t>
  </si>
  <si>
    <t>IT27X0344039240000000252300</t>
  </si>
  <si>
    <t>ASSOCIAZIONE SPORTIVA DILETTANTISTICA MODART DANCE STUDIO</t>
  </si>
  <si>
    <t>IT64L0895121902000000361754</t>
  </si>
  <si>
    <t>ELITE DANCE STUDIO GA - SOCIETA  SPORTIVA DILETTANTISTICA A RESPONSABILITA  LIMITATA</t>
  </si>
  <si>
    <t>IT32M0832703265000000002741</t>
  </si>
  <si>
    <t>A.S.D. LABICO CALCIO</t>
  </si>
  <si>
    <t>IT59Y0871688480000003071166</t>
  </si>
  <si>
    <t>IT34G0306909606100000413672</t>
  </si>
  <si>
    <t>IT03Q0832722000000000003821</t>
  </si>
  <si>
    <t>ASD PALLAVOLO OLEVANO</t>
  </si>
  <si>
    <t>IT33J0838139310000000013366</t>
  </si>
  <si>
    <t>IT32O0832703202000000000409</t>
  </si>
  <si>
    <t>ASD KARATE DOJO ROMA</t>
  </si>
  <si>
    <t>IT97R0503403279000000007637</t>
  </si>
  <si>
    <t>ASSOCIAZIONE SPORTIVA DILETTANTISTICA CITTA  DI ZAGAROLO</t>
  </si>
  <si>
    <t>IT35J0871639510000004096416</t>
  </si>
  <si>
    <t>IT72R0760103200001071087819</t>
  </si>
  <si>
    <t>A.S.D. CESANO</t>
  </si>
  <si>
    <t>IT67O0893138950049009338493</t>
  </si>
  <si>
    <t>ASD TRIDENTE CALCIO</t>
  </si>
  <si>
    <t>IT35C0503403254000000009699</t>
  </si>
  <si>
    <t>ASD ATLETICO LARIANO</t>
  </si>
  <si>
    <t>IT85H0510439520CC0040524165</t>
  </si>
  <si>
    <t>OVEREST CLIMBING CLUB</t>
  </si>
  <si>
    <t>IT59X0200838861000106860190</t>
  </si>
  <si>
    <t>ASSOCIAZIONE SPORTIVA DILETTANTISTICA CENTRO GINNASTICA MONTEROTONDO</t>
  </si>
  <si>
    <t>IT19F0306939240100000015466</t>
  </si>
  <si>
    <t xml:space="preserve">SOCIETA  SPORTIVA DILETTANTISTICA ROMA CALCIO FEMMINILE S.R.L. IN BREVE DENOMINATA ANCHE  S.S.D. ROMA CALCIO FEMMINILE S.R.L. </t>
  </si>
  <si>
    <t>IT16H0832703268000000002131</t>
  </si>
  <si>
    <t>AGEPI SPORT 97 SOC.SPORTIVA DILETTANTISTICA</t>
  </si>
  <si>
    <t>IT13A0306903212100000009989</t>
  </si>
  <si>
    <t>A.S.D. TAEKWONDO HWARANG - SILLA</t>
  </si>
  <si>
    <t>IT43J0701774161000000140636</t>
  </si>
  <si>
    <t>A.S.D. ANIENE CALCIO</t>
  </si>
  <si>
    <t>IT81I0832739500000000100527</t>
  </si>
  <si>
    <t>ASSOCIAZIONE SPORTIVA DILETTANTISTICA BORGO PALIDORO</t>
  </si>
  <si>
    <t>IT96I0344103206CC0371000091</t>
  </si>
  <si>
    <t>ASSOCIAZIONE SPORTIVA DILETTANTISTICA DOPOLAVORO FOOTBALL CLUB</t>
  </si>
  <si>
    <t>IT58O0832739040000000007585</t>
  </si>
  <si>
    <t>IT61C0832703202000000043643</t>
  </si>
  <si>
    <t>IT88J0503414800000000001339</t>
  </si>
  <si>
    <t>POFISPORTIVA ASSOCIAZIONE SPORTIVA DILETTANTISTICA</t>
  </si>
  <si>
    <t>IT98Z0503414800000000003766</t>
  </si>
  <si>
    <t>IT09L0832714700000000101215</t>
  </si>
  <si>
    <t>A.C.S.D. BALLET CENTER</t>
  </si>
  <si>
    <t>IT60Q0832739040000000003619</t>
  </si>
  <si>
    <t>A.O.C. TEAM STADIO PAOLO ROSI ASSOCIAZIONE SPORTIVA DILETTANTISTICA</t>
  </si>
  <si>
    <t>IT44K0623003229000015335080</t>
  </si>
  <si>
    <t>IT59T0344173970CC0490001679</t>
  </si>
  <si>
    <t>ASD CENTRO SCUOLE JUDO</t>
  </si>
  <si>
    <t>IT90Y0832703271000000000321</t>
  </si>
  <si>
    <t>ASSOCIAZIONE SPORTIVA DILETTANTISTICA LIFE CLUB</t>
  </si>
  <si>
    <t>IT92L0622039240000001102792</t>
  </si>
  <si>
    <t>POLISPORTIVA A.S.D.RIGNANO BOXING CLUB</t>
  </si>
  <si>
    <t>IT29M0538739360000002564767</t>
  </si>
  <si>
    <t>ASSOCIAZIONE DILETTANTISTICA SCACCHI VALLE DELL ANIENE</t>
  </si>
  <si>
    <t>IT32I0344039450000047588173</t>
  </si>
  <si>
    <t>VALEAS SOCIETA  SPORTIVA DILETTANTISTICA A RESPONSABILITA  LIMITATA</t>
  </si>
  <si>
    <t>IT71J0306922005100000002986</t>
  </si>
  <si>
    <t>IT74X0529674040CC0030026978</t>
  </si>
  <si>
    <t>IT86F0103073990000000992744</t>
  </si>
  <si>
    <t>POLISPORTIVA FOLGORE ASD</t>
  </si>
  <si>
    <t>IT68R0832703267000000001383</t>
  </si>
  <si>
    <t>POLISPORTIVA S.S. LAZIO RUGBY 1927 A.S.D.</t>
  </si>
  <si>
    <t>IT86B0306905091100000001321</t>
  </si>
  <si>
    <t>A.S.D. LEALI DI MONTERANO VOLLEY</t>
  </si>
  <si>
    <t>IT59Y0832738960000000030135</t>
  </si>
  <si>
    <t>ASSOCIAZIONE SPORTIVA DILETTANTISTICA SERPENTARA</t>
  </si>
  <si>
    <t>IT44U0538703210000035183653</t>
  </si>
  <si>
    <t>ASS. PALL. G. FABIANI FORMIA</t>
  </si>
  <si>
    <t>IT56I0537273980000011057460</t>
  </si>
  <si>
    <t>IT54C0200814606000103536380</t>
  </si>
  <si>
    <t xml:space="preserve">ASS.NE SPORTIVA DILETTANTISTICA  ROSE VOLLEY ROMA </t>
  </si>
  <si>
    <t>IT11F0832703201000000042093</t>
  </si>
  <si>
    <t>FITNESS CENTER 2021 SOCIETA  SPORTIVA DILETTANTISTICA A R.L.</t>
  </si>
  <si>
    <t>IT62R0832703201000000043106</t>
  </si>
  <si>
    <t>S.S.D. VIRTUS MARINA DI SAN NICOLA A R.L., IN FORMA ABBREVIATA S .S.D. VIRTUS M.S.N. A R.L.</t>
  </si>
  <si>
    <t>IT96O0832739530000000000152</t>
  </si>
  <si>
    <t>ASSOCIAZIONE SPORTIVA DILETTANTISTICA ATLETICA TOR TRE TESTE</t>
  </si>
  <si>
    <t>IT69Z0623003223000015152195</t>
  </si>
  <si>
    <t>SOCIETA  SPORTIVA DILETTANTISTICA GINNASTICA ROMANA A RESPONSABILITA  LIMITATA</t>
  </si>
  <si>
    <t>IT57D01005033009000000006079</t>
  </si>
  <si>
    <t>IT44A0832739410000000002976</t>
  </si>
  <si>
    <t>IT80T0760103200001048207847</t>
  </si>
  <si>
    <t>ASSOCIAZIONE CULTURALE E SPORTIVA DILETTANTISTICA PIER GIORGIO FRASSATI</t>
  </si>
  <si>
    <t>IT33j0832739100000000002832</t>
  </si>
  <si>
    <t>ASSOCIAZIONE DILETTANTISTICA SPORTIVA KRYSOS GYM</t>
  </si>
  <si>
    <t>IT24M0537274340000011027326</t>
  </si>
  <si>
    <t>POLISPORTIVA LOKOMOTIV PRENESTINO ASD</t>
  </si>
  <si>
    <t>IT65Y0501803200000016842775</t>
  </si>
  <si>
    <t>IT69M0623003223000015186955</t>
  </si>
  <si>
    <t>A.S.D. LIBERA VOLLEY</t>
  </si>
  <si>
    <t>IT31Q0832749631000000005569</t>
  </si>
  <si>
    <t>ASSOCIAZIONE SPORTIVA DILETTANTISTICA SPORTING CLUB PALLAVOLO ORTE 1967</t>
  </si>
  <si>
    <t>IT17N0200873221000105417124</t>
  </si>
  <si>
    <t>ASSOCIAZIONE SPORTIVA TENNIS TAVOLO EUREKA</t>
  </si>
  <si>
    <t>IT23H0103003212000001948842</t>
  </si>
  <si>
    <t>IT67I0303214600010000130449</t>
  </si>
  <si>
    <t>A.S.D. ANCO MARZIO SPORTING</t>
  </si>
  <si>
    <t>IT17G0200839451000105725198</t>
  </si>
  <si>
    <t>ASSOCIAZIONE SPORTIVA DILETTANTISTICA VIRTUS MONTEFORTINO</t>
  </si>
  <si>
    <t>IT91H0832738920000000002496</t>
  </si>
  <si>
    <t>SOCIETA  SPORTIVA DILETTANTISTICA ROMA EUR TORRINO SPORT A RESPONSABILTA  LIMITATA</t>
  </si>
  <si>
    <t>IT22Y0103003278000061309426</t>
  </si>
  <si>
    <t>A.S.D. POLISPORTIVA F.G.M. PONTECORVO</t>
  </si>
  <si>
    <t>IT54M0537274540000011014264</t>
  </si>
  <si>
    <t>IT46H0344022000000000327300</t>
  </si>
  <si>
    <t>IT69U0503421901000000005159</t>
  </si>
  <si>
    <t>IT43J0832703228000000006505</t>
  </si>
  <si>
    <t>A.S.D. TAEKWONDO LENOLA</t>
  </si>
  <si>
    <t>IT74O0760114700001074806272</t>
  </si>
  <si>
    <t>SSD LUDUS PRIMUS SRL</t>
  </si>
  <si>
    <t xml:space="preserve">IT66W0103003233000000985858 </t>
  </si>
  <si>
    <t>POLISPORTIVA ACADEMY SPORT CENTER SOCIETA  SPORTIVA DILETTANTISTICA A RESPONSABILITA  LIMITATA</t>
  </si>
  <si>
    <t>IT68K0312403207000000232051</t>
  </si>
  <si>
    <t>ASD NETTUNO SAN GIACOMO</t>
  </si>
  <si>
    <t>IT28X0869339300000000520409</t>
  </si>
  <si>
    <t>POLISPORTIVA GIOVANILE SALESIANA - BORGO DON BOSCO</t>
  </si>
  <si>
    <t>IT54M0306905047100000002173</t>
  </si>
  <si>
    <t>IT91E0529673979CC0050032439</t>
  </si>
  <si>
    <t>ENERGHEIA ASSOCIAZIONE CULTURALE</t>
  </si>
  <si>
    <t>IT09J0832739150000000003965</t>
  </si>
  <si>
    <t>ASD TENNISTAVOLO MITICI COLLEFERRO</t>
  </si>
  <si>
    <t>IT52U0832774290000000100362</t>
  </si>
  <si>
    <t>IT36E0306909606100000189422</t>
  </si>
  <si>
    <t>IT87O0306909606100000114631</t>
  </si>
  <si>
    <t>IT15T0895121901000000703829</t>
  </si>
  <si>
    <t>CENTRO SPORTIVO VILLAGGIO BREDA SOCIETA  SPORTIVA DILETTANTISTICA A RESPONSABILITA  LIMITATA IN BREVE C.S.V. BREDA S.S.D.R.L..</t>
  </si>
  <si>
    <t>IT03V0832703218000000020326</t>
  </si>
  <si>
    <t>A.S.D. ATLETICA VITERBO</t>
  </si>
  <si>
    <t>IT85C0893114500000020893038</t>
  </si>
  <si>
    <t>BePadel SOCIETA  SPORTIVA DILETTANTISTICA A.R.L.</t>
  </si>
  <si>
    <t>IT06R0306909606100000183720</t>
  </si>
  <si>
    <t>PADEL CLUB GUIDONIA SOCIETA  SPORTIVA DILETTANTISTICA A R.L.</t>
  </si>
  <si>
    <t>IT80J0306939155100000003386</t>
  </si>
  <si>
    <t>IT02S0832739490000000006072</t>
  </si>
  <si>
    <t>IT61Z0537273980000011028912</t>
  </si>
  <si>
    <t>ASSOCIAZIONE SPORTIVA DILETTANTISTICA BOXE LATINA</t>
  </si>
  <si>
    <t>IT67I0306914700100000068700</t>
  </si>
  <si>
    <t>ASD EZIO SELLA ACADEMY ALITALIA CALCIO</t>
  </si>
  <si>
    <t>IT91Y0306909606100000125270</t>
  </si>
  <si>
    <t>ASSOCIAZIONE SPORTIVA DILETTANTISTICA ASTROLABIO 2000</t>
  </si>
  <si>
    <t>IT22K0306909606100000116677</t>
  </si>
  <si>
    <t>SOCIETA  SPORTIVA DILETTANTISTICA JUVENTUS NUOTO ROMA A R.L.</t>
  </si>
  <si>
    <t>IT93U0832703249000000005056</t>
  </si>
  <si>
    <t>GYMNAZEN S.S.D.R.L.</t>
  </si>
  <si>
    <t>IT05H0306909606100000400977</t>
  </si>
  <si>
    <t>SEROSS ASSOCIAZIONE SPORTIVA DILETTANTISTICA</t>
  </si>
  <si>
    <t>IT83L0306909606100000147467</t>
  </si>
  <si>
    <t>ASD VOLLEY SCHOOL APRILIA</t>
  </si>
  <si>
    <t>IT05O0538714700000003357575</t>
  </si>
  <si>
    <t>ASD MONTELLO CALCIO</t>
  </si>
  <si>
    <t>IT33D0538773921000001091010</t>
  </si>
  <si>
    <t>DANZARMONIA ACADEMY SOCIETA  SPORTIVA DILETTANTISTICA A RESPONSABILITA  LIMITATA</t>
  </si>
  <si>
    <t>IT09K0832703232000000004273</t>
  </si>
  <si>
    <t>ASSOCIAZIONE SPORTIVA DILETTANTISTICA BODY FOR YOU</t>
  </si>
  <si>
    <t>IT33C0306984810100000002806</t>
  </si>
  <si>
    <t>IT48m0103003278000061303923</t>
  </si>
  <si>
    <t>ASSOCIAZIONE SPORTIVA DILETTANTISTICA ROMA TAMBURELLO MMXX</t>
  </si>
  <si>
    <t>IT93S0306984810100000002199</t>
  </si>
  <si>
    <t>SSD INSIDE GYM SRL</t>
  </si>
  <si>
    <t>IT94W0306973240100000000036</t>
  </si>
  <si>
    <t>IT68H0306909606100000196628</t>
  </si>
  <si>
    <t>ASSOCIAZIONE SPORTIVA DILETTANTISTICA DANCING CENTER</t>
  </si>
  <si>
    <t>IT26Y0200805071000103350477</t>
  </si>
  <si>
    <t>A.P.D. DE SANTIS WELLNESS CLUB</t>
  </si>
  <si>
    <t>IT30Z0103074401000001326073</t>
  </si>
  <si>
    <t>ASSOCIAZIONE CENTRO D ARTE PRISMA ASD-APS</t>
  </si>
  <si>
    <t>IT44M0873814701000000042988</t>
  </si>
  <si>
    <t>ASSOCIAZIONE SPORTIVA DILETTANTISTICA SHORIN CLUB</t>
  </si>
  <si>
    <t>IT97R0623005038000043520844</t>
  </si>
  <si>
    <t>IT17K0200805134000106231455</t>
  </si>
  <si>
    <t>ITALIAN KICK OFF ASSOCIAZIONE SPORTIVA DILETTANTISTICA</t>
  </si>
  <si>
    <t>IT52C0832703243000000004604</t>
  </si>
  <si>
    <t>IT75X0537274370000010725679</t>
  </si>
  <si>
    <t xml:space="preserve">SOCIETA  SPORTIVA DILETTANTISTICA A RESPONSABILITA  LIMITATA TIMBARTIST 2 </t>
  </si>
  <si>
    <t>IT72B0103003267000001459972</t>
  </si>
  <si>
    <t xml:space="preserve">SOCIETA  SPORTIVA DILETTANTISTICA A RESPONSABILITA  LIMITATA VIVA DANCE </t>
  </si>
  <si>
    <t>IT37F0200805058000104901464</t>
  </si>
  <si>
    <t xml:space="preserve">IT16Z0760103200000091301424  </t>
  </si>
  <si>
    <t>CENTRO PROMOZIONE DANZA ASSOCIAZIONE SPORTIVA DILETTANTISTICA</t>
  </si>
  <si>
    <t>IT63K0306939151100000006680</t>
  </si>
  <si>
    <t>ASD ACCADEMIA CALCIO SABINA S.L.</t>
  </si>
  <si>
    <t>IT06G0832773730000000005768</t>
  </si>
  <si>
    <t>BASKET COLLEVERDE ASSOCIAZIONE SPORTIVA DILETTANTISTICA</t>
  </si>
  <si>
    <t>IT28T0760103200001049406927</t>
  </si>
  <si>
    <t>ASSOCIAZIONE DILETTANTISTICA POLISPORTIVA CITTA  FUTURA</t>
  </si>
  <si>
    <t>IT81P0760103200000007460106</t>
  </si>
  <si>
    <t>IT62B0832774140000000052867</t>
  </si>
  <si>
    <t>ASSOCIAZIONE SPORTIVA DILETTANTISTICA SACRO CUORE</t>
  </si>
  <si>
    <t>IT23H0760103200001000619518</t>
  </si>
  <si>
    <t>IT70Q0832703226000000005653</t>
  </si>
  <si>
    <t>COSMO GYM A.R.L.</t>
  </si>
  <si>
    <t>IT23N0622073030000000000946</t>
  </si>
  <si>
    <t>IT49R0832703225000000010712</t>
  </si>
  <si>
    <t>MUNDIAL FOOTBALL CLUB S.S.D. A.R.L.</t>
  </si>
  <si>
    <t>IT22U0306903212100000074996</t>
  </si>
  <si>
    <t>A.S.D. CIAMPINO RUGBY CLUB</t>
  </si>
  <si>
    <t>IT95G0871639550000018086437</t>
  </si>
  <si>
    <t>IT90S0832772960000000030428</t>
  </si>
  <si>
    <t>JANULA GYM ASD</t>
  </si>
  <si>
    <t>IT57Y0623074370000040775111</t>
  </si>
  <si>
    <t>TIBER SPORT CENTER S.S.D. S.R.L.</t>
  </si>
  <si>
    <t>IT52H0503403209000000011906</t>
  </si>
  <si>
    <t>ASSOCIAZIONE SPORTIVA DILETTANTISTICA VALCOMINO BASKET</t>
  </si>
  <si>
    <t>IT40F0306909606100000180401</t>
  </si>
  <si>
    <t>ASSOCIAZIONE SPORTIVA DILETTANTISTICA CERVETERI CALCIO</t>
  </si>
  <si>
    <t>IT54S0760103200001039494636</t>
  </si>
  <si>
    <t>IT89G0893173050044003305715</t>
  </si>
  <si>
    <t>IT24G0306909606100000168054</t>
  </si>
  <si>
    <t>C.T.B.C. CASTRO DEI VOLSCI APS, ASD, ETS</t>
  </si>
  <si>
    <t>IT94E0306909606100000186147</t>
  </si>
  <si>
    <t>SOCIETA  SPORTIVA DILETTANTISTICA OSTIENSE CALCIO A RESPONSABILITA  LIMITATA</t>
  </si>
  <si>
    <t>IT45N0306909606100000154503</t>
  </si>
  <si>
    <t>A.S.D. CITTA  DI FORMIA CALCIO</t>
  </si>
  <si>
    <t>IT08W0200873981000106854819</t>
  </si>
  <si>
    <t>ASSOCIAZIONE SPORTIVA DILETTANTISTICA MOVEWAY</t>
  </si>
  <si>
    <t>IT85T0832714700000000000804</t>
  </si>
  <si>
    <t>A.S.D. GYMNASTICA JULIA</t>
  </si>
  <si>
    <t>IT51K0832773960000000020130</t>
  </si>
  <si>
    <t>A.S.D. EQUIAZIONE APS</t>
  </si>
  <si>
    <t>IT03A0569639100000003039X04</t>
  </si>
  <si>
    <t>ASSOCIAZIONE SPORTIVA DILETTANTISTICA RUGBY ANZIO CLUB</t>
  </si>
  <si>
    <t>IT54I0200838891000010993473</t>
  </si>
  <si>
    <t>POWER S CENTER SOCIETA  SPORTIVA DILETTANTISTICA A RESPONSABILITA  LIMITATA</t>
  </si>
  <si>
    <t>IT25P0200874162000400366377</t>
  </si>
  <si>
    <t>POLISPORTIVA MINI GIGANTI ASSOCIAZIONE SPORTIVA DILETTANTISTICA</t>
  </si>
  <si>
    <t>IT55O0529674150CC0040041004</t>
  </si>
  <si>
    <t>ASSOCIAZIONE SPORTIVA DILETTANTISTICA ALETESS RIANO</t>
  </si>
  <si>
    <t>IT22B0878739350000000005357</t>
  </si>
  <si>
    <t>ACCADEMIA GIALLOAZZURRI ASSOCIAZIONE SPORTIVA DILETTANTISTICA55</t>
  </si>
  <si>
    <t>IT79T0832703207000000015484</t>
  </si>
  <si>
    <t>POLISPORTIVA BORGHESIANA ASSOCIAZIONE SPORTIVA DILETTANTISTI</t>
  </si>
  <si>
    <t>IT35M0832703260000000001773</t>
  </si>
  <si>
    <t>SCUOLA SPORTIVA ELIS SOCIETA  SPORTIVA DILETTANTISTICA A RESPONSA ILITA  LIMITATA</t>
  </si>
  <si>
    <t>IT52N0306905052100000014544</t>
  </si>
  <si>
    <t>FONTE MERAVIGLIOSA SPORT S.R.L.</t>
  </si>
  <si>
    <t>IT75Z0103003281000002090185</t>
  </si>
  <si>
    <t>ASD FIT &amp; DANCE EVOLUTION</t>
  </si>
  <si>
    <t>IT18I0537274540000011008513</t>
  </si>
  <si>
    <t>ASD OLYMPIC SPORTS ACADEMY</t>
  </si>
  <si>
    <t>IT75X0832774390000000002626</t>
  </si>
  <si>
    <t>IT81Q0200873981000105755421</t>
  </si>
  <si>
    <t>SOCIETA DILETTANTISTICA NUOVA CAGIS SRL</t>
  </si>
  <si>
    <t>IT06M0200839451000401062892</t>
  </si>
  <si>
    <t>A.S.D. CORENO ROYAL</t>
  </si>
  <si>
    <t>IT14N0200838250000105722853</t>
  </si>
  <si>
    <t>BORUSSIA VILLAGE F.V. SOCIETA  SPORTIVA DILETTANTISTICA A RL</t>
  </si>
  <si>
    <t>IT36U0832703265000000001014</t>
  </si>
  <si>
    <t>ASD ANGUILLARA CALCIO</t>
  </si>
  <si>
    <t>IT11I0306909606100000178908</t>
  </si>
  <si>
    <t>IT40O0895139130000000360810</t>
  </si>
  <si>
    <t>SPORTING LATINA 2019 A.S.D.</t>
  </si>
  <si>
    <t>IT02W0200814707000105663244</t>
  </si>
  <si>
    <t>G.S.DIL. BASKET TORVAIANICA</t>
  </si>
  <si>
    <t>IT29O0538722002000001064556</t>
  </si>
  <si>
    <t>TOTALE</t>
  </si>
  <si>
    <t>Tranche 30.09.2025</t>
  </si>
  <si>
    <t>Ottenimento Verifica Equitalia</t>
  </si>
  <si>
    <t>Tranche 31.12.2025</t>
  </si>
  <si>
    <t>DURC in verifica</t>
  </si>
  <si>
    <t>EQUITALIA in verifica</t>
  </si>
  <si>
    <t>IBAN non associato</t>
  </si>
  <si>
    <t>IBAN ESTERO</t>
  </si>
  <si>
    <t>Italiani</t>
  </si>
  <si>
    <t>Esteri</t>
  </si>
  <si>
    <t>Importo complessivo da erogare
Tranche del 31.03.2026</t>
  </si>
  <si>
    <t>Archimede Cooperativa Sociale a R.L. Onlud</t>
  </si>
  <si>
    <t>AS DILETTANTISTICA CIRCOLO ANTICO TIRO A VOLO</t>
  </si>
  <si>
    <t>POLISPORTIVA DILETTANTISTICA M.S.E.</t>
  </si>
  <si>
    <t>IR MOTORSPORT SSD A RL</t>
  </si>
  <si>
    <t>ASSOCIAZIONE SPORTIVA DILETTANTISTICA CENTRO DI CAPOEIRA SAO SALOMAO ROMA</t>
  </si>
  <si>
    <t xml:space="preserve">ASSOCIAZIONE CULTURALE SPORTIVA DILETTANTISTICA YOGANOSTRESS </t>
  </si>
  <si>
    <t>LEGA NAVALE ITALIANA SEZIONE SANTA MARINELLA</t>
  </si>
  <si>
    <t>Associazione Sportiva Dilettantistica Tirreno Sub Roma</t>
  </si>
  <si>
    <t>VERY STYLE ASSOCIAZIONE SPORTIVA DILETTANTISTICA</t>
  </si>
  <si>
    <t>OSTIA WARRIORS ASD - APS</t>
  </si>
  <si>
    <t>3A FITNESS A.S.DILETTANTISTICA</t>
  </si>
  <si>
    <t>GIUSTINIANA 94 - ASSOCIAZIONE SPORTIVA DILETTANTISTICA</t>
  </si>
  <si>
    <t>TEVERE GOLF TIRRENIA SSD A R.L.</t>
  </si>
  <si>
    <t>UNIVERSITA  DELL EQUITAZIONE SOCIETA  DILENTANTISTICA A RESPONSABILITA  LIMITATA</t>
  </si>
  <si>
    <t>TL Fitness SRL Sportiva Dilettantistica</t>
  </si>
  <si>
    <t>NORMA</t>
  </si>
  <si>
    <t>SS DILETTANTISTICA FLUOPADEL ARL</t>
  </si>
  <si>
    <t>ASSOCIAZIONE SPORTIVA DILETTANTISTICA  RAMBLA VERTICAL</t>
  </si>
  <si>
    <t>BIOFISIOLISTIC SOCIETA SPORTIVA DILETTANTISTICA A RESPONSABILITA  LIMITATA</t>
  </si>
  <si>
    <t>CITTA DI MAENZA</t>
  </si>
  <si>
    <t>GRUPPO SPORTIVO DILETTANTISTICO PALLAVOLO POLI</t>
  </si>
  <si>
    <t>ASSOCIAZIONE SPORTIVA DILETTANTISTICA ATHLETIC SANTA RITA ACADEMY TORRENOVA</t>
  </si>
  <si>
    <t>POLISPORTIVA VALLECORSA</t>
  </si>
  <si>
    <t>S.S.Dilettantistica Orizzonti Blu Italia ar.l.</t>
  </si>
  <si>
    <t>ASSOCIAZIONE SPORTIVA DILETTANTISTICA LA BOTTEGA DEL BENESSERE</t>
  </si>
  <si>
    <t>BALLA COI LUPI ASSOCIAZIONE DI PROMOZIONE SOCIALE SPORTIVA DILETTANTISTICA</t>
  </si>
  <si>
    <t>A.S.D. ACCADEMIA 108</t>
  </si>
  <si>
    <t>NEO TENNIS CLUB LUX ASSOCIAZIONE SPORTIVA DILETTANTISTICA</t>
  </si>
  <si>
    <t>Tsunami Surfing School A.S.Dilettantistica</t>
  </si>
  <si>
    <t>A.S.DILETTANTISTICA CITY FITNESS ROMA</t>
  </si>
  <si>
    <t>ASSOCIAZIONE SPORTIVA DILETTANTISTICA CENTRO VELICO 3V VELA VENTO VIA</t>
  </si>
  <si>
    <t>04520861008</t>
  </si>
  <si>
    <t>05541041009</t>
  </si>
  <si>
    <t>03248140596</t>
  </si>
  <si>
    <t>02566250599</t>
  </si>
  <si>
    <t>04355401003</t>
  </si>
  <si>
    <t>03120970599</t>
  </si>
  <si>
    <t>02949560599</t>
  </si>
  <si>
    <t>05981991002</t>
  </si>
  <si>
    <t>01203960560</t>
  </si>
  <si>
    <t>01204220576</t>
  </si>
  <si>
    <t>ente</t>
  </si>
  <si>
    <t>enteCF</t>
  </si>
  <si>
    <t>iban</t>
  </si>
  <si>
    <t>ASSOCIAZIONE SPORTIVA DILETTANTISTICA TAEKWONDO OSTIA ACADEMY</t>
  </si>
  <si>
    <t>IT59I0326822300052212668530</t>
  </si>
  <si>
    <t>A.S.D. NEO TENNIS CLUB LUX</t>
  </si>
  <si>
    <t>IT73W0200814502000004337771</t>
  </si>
  <si>
    <t>IT53Z0832703268000000002179</t>
  </si>
  <si>
    <t>IT12N0832739530000000005569</t>
  </si>
  <si>
    <t>A.S.D. FULL HOUSE BILIARDI 2.0</t>
  </si>
  <si>
    <t>IT86O0344139151CC0520001047</t>
  </si>
  <si>
    <t>T-CALCIO A.S.D. ASSOCIAZIONE SPORTIVA DILETTANTISTICA</t>
  </si>
  <si>
    <t>IT25Z0538773730000004257310</t>
  </si>
  <si>
    <t>LOKOMOTIV PRENESTINO ASD</t>
  </si>
  <si>
    <t>SOCIETA  SPORTIVA DILETTANTISTICA LUDUS PRIMUS S.R.L.</t>
  </si>
  <si>
    <t>IT03E0200805247000107371486</t>
  </si>
  <si>
    <t>LA FORESTA TENNIS A.S.D.</t>
  </si>
  <si>
    <t>IT57D0100503309000000006079</t>
  </si>
  <si>
    <t>BANZAI SPORTING CLUB SOCIETA  SPORTIVA DILETTANTISTICA A RESPONSA BILITA  LIMITATA</t>
  </si>
  <si>
    <t>AM JOYDANCE ASD</t>
  </si>
  <si>
    <t>IT17X0326814700052631528930</t>
  </si>
  <si>
    <t>ASD CENTRO EQUESTRE SCUDERIA 55</t>
  </si>
  <si>
    <t>A.S.D. CITTA  DI MINTURNO</t>
  </si>
  <si>
    <t>IT75W0306909606100000152380</t>
  </si>
  <si>
    <t>ASD NUOVA PALLAVOLO SEZZE</t>
  </si>
  <si>
    <t>IT40H0200874060000106605452</t>
  </si>
  <si>
    <t>FUTURA FITNESS SOCIETA  SPORTIVA DILETTANTISTICA A RESPOINSABILITA  LIMITATA</t>
  </si>
  <si>
    <t>DELTA ROMA TEAM SOCIETA  SPORTIVA DILETTANTISTICA A RESPONSABILITA  LIMITATA</t>
  </si>
  <si>
    <t>A.S.D. COLLE DEGLI DEI</t>
  </si>
  <si>
    <t>IT96V0569603202000009914X01</t>
  </si>
  <si>
    <t>IT33A0200805182000400714324</t>
  </si>
  <si>
    <t>ASSOCIAZIONE SPORTIVA DILETTANTISTICA OLIMPO</t>
  </si>
  <si>
    <t>ASSOCIAZIONE POLISPORTIVA DILETTANTISTICA MARINA CENTRO SPORTING CLUB</t>
  </si>
  <si>
    <t>S.S.D. NUOVA CAGIS SRL</t>
  </si>
  <si>
    <t>SPORT CITY LIFE - SOCIETA  SPORTIVA DILETTANTISTICA A RESPONSABIL ITA  LIMITATA</t>
  </si>
  <si>
    <t>IT49D0832703205000000022538</t>
  </si>
  <si>
    <t>IT52A3608105138274265074270</t>
  </si>
  <si>
    <t>IT55U0760103200001071034894</t>
  </si>
  <si>
    <t>ASSOCIAZIONE SPORTIVA DILETTANTISTICA DI BEACH VOLLEY - ONE BEACH</t>
  </si>
  <si>
    <t>IT03U0537273980000011001757</t>
  </si>
  <si>
    <t>A.S.D. DANCE ART STUDIO</t>
  </si>
  <si>
    <t>ASD ACTIVE ACADEMY</t>
  </si>
  <si>
    <t xml:space="preserve"> IT78Z0100539040000000011549</t>
  </si>
  <si>
    <t>FITNESS CENTER 2021 SOCIETA  SPORTIVA DILETTANTISTICA A RESPONSABILITA  LIMITATA</t>
  </si>
  <si>
    <t>ASD VEGLIA</t>
  </si>
  <si>
    <t>ASD GS DRAGON CITY</t>
  </si>
  <si>
    <t>BPM    IBAN:  IT88V0503403300000000006358</t>
  </si>
  <si>
    <t>PUNTO VOLLEY LIBERTAS ASD</t>
  </si>
  <si>
    <t>A.S.D. VOLLEY SCHOOL APRILIA</t>
  </si>
  <si>
    <t>SAMA SPORTING SOCIETA  SPORTIVA DILETTANTISTICA A RESPONSABILITA  LIMITATA</t>
  </si>
  <si>
    <t>BEPADEL SOCIETA  SPORTIVA DILETTANTISTICA A RESPONSABILITA  LIMITATA</t>
  </si>
  <si>
    <t>PIANETA SPORT &amp; GIOCHI ASSOCIAZIONE POLISPORTIVA DILETTANTISTICA</t>
  </si>
  <si>
    <t>IT12V0832703209000000019353</t>
  </si>
  <si>
    <t>DAM DANCE STUDIO ASSOCIAZIONE SPORTIVA DILETTANTISTICA</t>
  </si>
  <si>
    <t>ASD PALAROLLER</t>
  </si>
  <si>
    <t>IL BALLETTO 2 - ASD E PS</t>
  </si>
  <si>
    <t>IT21A0538703208000003165258</t>
  </si>
  <si>
    <t>BRICOLAGE DANCE MOVEMENT A.S.D.</t>
  </si>
  <si>
    <t>IT59W0832714600000000006197</t>
  </si>
  <si>
    <t>IT69L0306903221100000004958</t>
  </si>
  <si>
    <t>CENTRO NUOTO ANAGNI A.S.D.</t>
  </si>
  <si>
    <t>IL RAGGIO A.S.D.</t>
  </si>
  <si>
    <t>IT56T0200805037000010767202</t>
  </si>
  <si>
    <t>FLYFIT SOCIETA  SPORTIVA DILETTANTISTICA A RESPONSABILITA  LIMITATA</t>
  </si>
  <si>
    <t>ASSOCIAZIONE SPORTIVA DILETTANTISTICA MALUMA MARTIAL ARTS</t>
  </si>
  <si>
    <t>ASSOCIAZIONE SPORTIVA DILETTANTISTICA OLIMPIA</t>
  </si>
  <si>
    <t>IT63F0760103200000008475009</t>
  </si>
  <si>
    <t>CIRCOLO RICREATIVO AGRICOLO TRE L ASD</t>
  </si>
  <si>
    <t>ASD SPQV VELLETRI CALCIO</t>
  </si>
  <si>
    <t>ASSOCIAZIONE SPORTIVA DILETTANTISTICA CENTRO SPORTIVO ROMA</t>
  </si>
  <si>
    <t>CAMPOLEONE SPORT CENTER SOCIETA  SPORTIVA DILETTANTISTICA A RESPONSABILITA  LIMITATA</t>
  </si>
  <si>
    <t>ASS.SPORTIVA DIL. PRO CALCIO TOR SAPIENZA</t>
  </si>
  <si>
    <t>IT27B0832703213000000010459</t>
  </si>
  <si>
    <t>ASD STEP LAB</t>
  </si>
  <si>
    <t>IT75R0760103200001055421489</t>
  </si>
  <si>
    <t>DEA 2.2 SocietÃ  Sportiva Dilettantistica A R L</t>
  </si>
  <si>
    <t>ANGELI SUL GHIACCIO A.S.D.</t>
  </si>
  <si>
    <t>IT57T0895121901000000703364</t>
  </si>
  <si>
    <t>Lasciamola in standby in quanto ha chiuso l'ASD e stiamo capendo se possiamo pagarla</t>
  </si>
  <si>
    <t>CITY FITNESS ROMA ASSOCIAZIONE SPORTIVA DILETTANTISTICA</t>
  </si>
  <si>
    <t>IT69I0832703250000000001664</t>
  </si>
  <si>
    <t>A.S.DILETTANTISTICA DON BOSCO COLOSSEO</t>
  </si>
  <si>
    <t>A.S.D. LUPATELLI TENNIS ACCADEMY</t>
  </si>
  <si>
    <t>IT09V0306905170100000004853</t>
  </si>
  <si>
    <t>ASSOCIAZIONE SPORTIVA DILETTANTISTICA SAN GIUSEPPE LE PRATA</t>
  </si>
  <si>
    <t>3A FITNESS - ASSOCIAZIONE SPORTIVA DILETTANTISTICA</t>
  </si>
  <si>
    <t>IT83X0200805202000106607170</t>
  </si>
  <si>
    <t>SSD SPORT &amp; MIND A RL</t>
  </si>
  <si>
    <t>ASD BOXE ROMA CONCA D ORO VINCI</t>
  </si>
  <si>
    <t>DANCE STUDIO 2020 A.S.D.</t>
  </si>
  <si>
    <t>ASS. SPORT. DILET. UNIVERSAL CLUB</t>
  </si>
  <si>
    <t>HWA RANG DO ROMA CENTRO ASSOCIAZIONE SPORTIVA DILETTANTISTICA</t>
  </si>
  <si>
    <t>IT83H0760114700001079080105</t>
  </si>
  <si>
    <t>ASSOCIAZIONE SPORTITA DILETTANTISTICA NUOTO VELA</t>
  </si>
  <si>
    <t>CIRCOLO TENNIS GAETA A.S.D.</t>
  </si>
  <si>
    <t>SPORT SALUTE BENESSERE SOCIETA  SPORTIVA DILETTANTISTICA A RESPONSABILITA  LIMITATA</t>
  </si>
  <si>
    <t>IT30U0326803200052946777300</t>
  </si>
  <si>
    <t>YOGANOSTRESS ACSD</t>
  </si>
  <si>
    <t>IT57W0103003202000002278446</t>
  </si>
  <si>
    <t>A.S.D. CLUB OLIMPICO ROMANO</t>
  </si>
  <si>
    <t>IT38A0832703221000000005133</t>
  </si>
  <si>
    <t>ASD RONIN</t>
  </si>
  <si>
    <t>SSD EQUINOX A R.L.</t>
  </si>
  <si>
    <t>FIN PLUS SOCIETA  SPORTIVA DILETTANTISTICA A RESPONSABILITA  LIMI TATA</t>
  </si>
  <si>
    <t>IT71J0538703201000004295212</t>
  </si>
  <si>
    <t>VALMONTONE 1921- SOCIETA  SPORTIVA DILETTANTISTICA A R.L.</t>
  </si>
  <si>
    <t>IT81E0503439120000000002358</t>
  </si>
  <si>
    <t>ASSOCIAZIONE SPORTIVA DILETTANTISTICA BORGOROSE 2014</t>
  </si>
  <si>
    <t>IT90X0306909606100000171194</t>
  </si>
  <si>
    <t>ASD SCHERMA SORA</t>
  </si>
  <si>
    <t>PROFESSIONE FITNESS SocietÃ  Sportiva Dilettantistica A R.L.</t>
  </si>
  <si>
    <t>ORIZZONTI BLU ITALIA SOCIETA  SPORTIVA DILETTANTISTICA A RESPONSABILITA  LIMITATA</t>
  </si>
  <si>
    <t>IT76W0358901600010570854640</t>
  </si>
  <si>
    <t>LUCI E COLORI ASSOCIAZIONE SPORTIVA DILETTANTISTICA</t>
  </si>
  <si>
    <t>UNION REAL CASALETTO ASD</t>
  </si>
  <si>
    <t>IE39SUMU99036510615216</t>
  </si>
  <si>
    <t>BWT360 ASSOCIAZIONE SPORTIVA DILETTANTISTICA</t>
  </si>
  <si>
    <t>BEACH VOLLEY EVOLUTION</t>
  </si>
  <si>
    <t>IT63C0306939240100000008153</t>
  </si>
  <si>
    <t>SHALL WE DANCE SOCIETA  SPORTIVA DILETTANTISTICA A RESPONSABILITA  LIMITATA</t>
  </si>
  <si>
    <t>IT65Z0537274570000011018061</t>
  </si>
  <si>
    <t>SISTEMA NUOTO S.S.D. A.R.L.</t>
  </si>
  <si>
    <t>WELLNESS CLUB SOCIETA  SPORTIVA DILETTANTISTICA A RESPONSABILITA  LIMITATA</t>
  </si>
  <si>
    <t>ASSOCIAZIONE SPORTIVA DILETTANTISTICA CHARLY SPORT</t>
  </si>
  <si>
    <t>ASD TENNIS CLUB ORTE</t>
  </si>
  <si>
    <t>SOCIETA  SPORTIVA DILETTANTISTICA EUROPA A RESPONSABILITA  LIMITATA</t>
  </si>
  <si>
    <t>ASS.SPORTIVA DILETTANT.VIS SUBIACO</t>
  </si>
  <si>
    <t>ASSOCIAZIONE SPORTIVA DILETTANTISTICA SORRISI CHE NUOTANO ETA BETA ODV</t>
  </si>
  <si>
    <t>A.S.D. ARCHI DI CLAUDIO GOLF CLUB</t>
  </si>
  <si>
    <t>IT46L0326803208052753045430</t>
  </si>
  <si>
    <t>CENTRO GINNASTICA PONTINO S.S.D. A R.L.</t>
  </si>
  <si>
    <t>IT96N0832714703000000050755</t>
  </si>
  <si>
    <t>ASSOCIAZIONE SPORTIVA DILETTANTISTICA ISUPPISTI</t>
  </si>
  <si>
    <t>READY GO SPORT E CULTURA</t>
  </si>
  <si>
    <t>A.S.D. POLISPORTIVA VOLLEY VITERBO</t>
  </si>
  <si>
    <t>IT24K0760114500000099409716</t>
  </si>
  <si>
    <t>SPORTFLY SOCIETA  SPORTIVA DILETTANTISTICA A.R.L.</t>
  </si>
  <si>
    <t>SPM SSD</t>
  </si>
  <si>
    <t>IT83J0306909606100000159545</t>
  </si>
  <si>
    <t>CENTRO NUOTO ROMA SOCIETA  SPORTIVA DILETTANTISTICA A RESPONSABIL TA  LIMITATA</t>
  </si>
  <si>
    <t>IT49F0701774160000000141260</t>
  </si>
  <si>
    <t>ASSOCIAZIONE SPORTIVA DILETTANTISTICA SHENDAO</t>
  </si>
  <si>
    <t>TIBURTIX - SOCIETA  SPORTIVA DILETTANTISTICA A RESPONSABILITA  LI MITATA</t>
  </si>
  <si>
    <t>SOCIETA  SPORTIVA DILETTANTISTICA RENATO COSTANTINI A RESPONSABILITA  LIMITATA</t>
  </si>
  <si>
    <t>IT09E0306909606100000194661</t>
  </si>
  <si>
    <t>A.S.D. VITAESPORT</t>
  </si>
  <si>
    <t>SPORT DREAM AND POWER ASD</t>
  </si>
  <si>
    <t>IT13N0538703216000036489997</t>
  </si>
  <si>
    <t>CLUB MERCEDE SOCIETA  SPORTIVA DILETTANTISTICA A RESPONSABILITA  LIMITATA</t>
  </si>
  <si>
    <t>ASD TEAM MADE</t>
  </si>
  <si>
    <t>GRIFONE PADEL - ASSOCIAZIONE SPORTIVA DILETTANTISTICA</t>
  </si>
  <si>
    <t>SSD THE VOLUME A R.L.</t>
  </si>
  <si>
    <t>IT16P0503403204000000901900</t>
  </si>
  <si>
    <t>G. SPORT VILLAGE SSD ARL</t>
  </si>
  <si>
    <t>IT35G0103003221000001203629</t>
  </si>
  <si>
    <t>MONKEY ISLAND ROMA SOCIETA  SPORTIVA DILETTANTISTICA A RESPONSABI LITA  LIMITATA</t>
  </si>
  <si>
    <t>IT31P0623003200000057664723</t>
  </si>
  <si>
    <t>ASD QUADRARO CINECITTA</t>
  </si>
  <si>
    <t>AURORA FITNESS SOCIETA  SPORTIVA DILETTANTISTICA A RESPONSABILITA LIMITATA</t>
  </si>
  <si>
    <t>STELLA AZZURRA PADLE CLUB ASD</t>
  </si>
  <si>
    <t>IT33V0200805223000104717025</t>
  </si>
  <si>
    <t>ASSOCIAZIONE SPORTIVA DILETTANTISTICA SPORT BLERA</t>
  </si>
  <si>
    <t>IT63J0760114500001016467118</t>
  </si>
  <si>
    <t>ASD SALUTE IN MOVIMENTO</t>
  </si>
  <si>
    <t>IT96H0306909606100000189334</t>
  </si>
  <si>
    <t>SOCIETA  SPORTIVA DILETTANTISTICA A PASSO DI DANZA A R.L.</t>
  </si>
  <si>
    <t>ASSOCIAZIONE SPORTIVA DILETTANTISTICA PATTINAGGIO ARTISTICO ROMANO</t>
  </si>
  <si>
    <t>ASSOCIAZIONE SPORTIVA DILETTANTISTICA SOCIETA SPORTIVA LAZIO PICKLEBALL</t>
  </si>
  <si>
    <t>ASSOCIAZIONE SPORTIVA DILETTANTISTICA DE ROSSI FITNESS &amp; WELLNESS</t>
  </si>
  <si>
    <t>IT52L0306909606100000016396</t>
  </si>
  <si>
    <t>IT94N0529673979CC0050041022</t>
  </si>
  <si>
    <t>ASSOCIAZIONE SPORTIVA DILETTANTISTICA P.M. CURES 2019</t>
  </si>
  <si>
    <t>IT18R0326822300052270012630</t>
  </si>
  <si>
    <t>IT25Q0503403209000000021382</t>
  </si>
  <si>
    <t>A.S.D. BODY BUILDING CLUB</t>
  </si>
  <si>
    <t>ASD ROMA SPORTS ASSOCIAZIONE SPORTIVA DILETTANTISTICA</t>
  </si>
  <si>
    <t>IT53N0307502200CC8500923746</t>
  </si>
  <si>
    <t>LE COLLINE SSD A R.L.</t>
  </si>
  <si>
    <t>WELLNESS VILLAGE 2019 SOCIETA  SPORTIVA DILETTANTISTICA A RL</t>
  </si>
  <si>
    <t>A.S. DILETTANTISTICA PATTINAGGIO RIETI</t>
  </si>
  <si>
    <t>IT45Q0306914603100000000899</t>
  </si>
  <si>
    <t>IT75D0306938880100000001274</t>
  </si>
  <si>
    <t>A.S.D. LAZIO ROLLER SKATE</t>
  </si>
  <si>
    <t>ASSOCIAZIONE SPORTIVA DILETTANTISTICA MIDORI JUDO</t>
  </si>
  <si>
    <t>NUOVO TUSCOLO SPORTING CLUB - SOCIETA  SPORTIVA DILETTANTISTICA A RESPONSABILITA  IN BREVE NUOVO TUSCOLO SPORTING CLUB SSD A R.L.</t>
  </si>
  <si>
    <t>ASD ASSOCIAZIONE GENITORI SCUOLA DI DONATO APS ETS</t>
  </si>
  <si>
    <t>ASSOCIAZIONE SPORTIVA DILETTANTISTICA PATTINAGGIO ARTISTICO STELLA BLU</t>
  </si>
  <si>
    <t>ASSOCIAZIONE SPORTIVA DILETTANTASTICA LADY LADY DANZA</t>
  </si>
  <si>
    <t>IT24Y0103014600000001032903</t>
  </si>
  <si>
    <t>TSUNAMI SURFING SCHOOL A.S.D.</t>
  </si>
  <si>
    <t>IT92P0200805294000421055656</t>
  </si>
  <si>
    <t>ASD ARCIERI A CAVALLO ITALIA...EQUESTRE</t>
  </si>
  <si>
    <t>IT33Z0306949631100000007324</t>
  </si>
  <si>
    <t>IT83B0303214500010000924722</t>
  </si>
  <si>
    <t>IT84N0200814607000102297795</t>
  </si>
  <si>
    <t>CIRCOLO CANOTTIERI TIRRENIA TODARO</t>
  </si>
  <si>
    <t>IT72U0200805020000101772266</t>
  </si>
  <si>
    <t>K PROJECT ROMA A.S.D.</t>
  </si>
  <si>
    <t>DANCE-GINNASTICA FIT ASD</t>
  </si>
  <si>
    <t>A.S.D. CORE STUDIO DANZA</t>
  </si>
  <si>
    <t>CIRCOLO ANTICO TIRO A VOLO ASSOCIAZIONE SPORTIVA DILETTANTISTICA</t>
  </si>
  <si>
    <t>IT02N0312403272000020202020</t>
  </si>
  <si>
    <t>OLYMPUS SPORTING CLUB SOC.SPORTIVA DILET. A R.L.</t>
  </si>
  <si>
    <t>IT58K0832703205000000022492</t>
  </si>
  <si>
    <t>A.S.D.CITTA  DI CEPRANO CALCIO</t>
  </si>
  <si>
    <t>IT76V0832714800000000006392</t>
  </si>
  <si>
    <t>ASD ROLLER SKATING CLUB LIBERTAS GENZANO</t>
  </si>
  <si>
    <t>IT45R0895139131000000335666</t>
  </si>
  <si>
    <t>IT17X0832703205000000021644</t>
  </si>
  <si>
    <t>IT80Q0832773920000000006035</t>
  </si>
  <si>
    <t>SELF DEFENCE TACTICAL SYSTEM A.S.D.</t>
  </si>
  <si>
    <t>IT96V0623003204000031188120</t>
  </si>
  <si>
    <t>IT77I0832703210000000014287</t>
  </si>
  <si>
    <t>JOLLY PADEL CLUB - ASSOCIAZIONE SPORTIVA DILETTANTISITCA</t>
  </si>
  <si>
    <t>ASSOCIAZIONE SPORTIVA DILETTANTISTICA JUDO APRILIA</t>
  </si>
  <si>
    <t>ASSOCIAZIONE SPORTIVA DILETTANTISTICA SMILE</t>
  </si>
  <si>
    <t>ASD VOLLEY CAVE</t>
  </si>
  <si>
    <t>ASSOCIAZIONE SPORTIVA DILETTANTISTICA RIFONDAZIONE PODISTICA</t>
  </si>
  <si>
    <t>IT86U0200805049000401290074</t>
  </si>
  <si>
    <t>ASSOCIAZIONE SPORTIVA DILETTANTISTICA PALLAVOLO POGGIO MIRTETO</t>
  </si>
  <si>
    <t>A.S.D. POLISPORTIVA ISOLA LIRI</t>
  </si>
  <si>
    <t>ARDEATINA SOCIETA  SPORTIVA DILETTANTISTICA SENZA SCOPO DI LUCRO SOCIETA  A RESPONSABILITA  LIMITATA</t>
  </si>
  <si>
    <t>IT65C0326803214052257779600</t>
  </si>
  <si>
    <t>A.S.D. COLOSSEUM SPORTING CLUB</t>
  </si>
  <si>
    <t>IT86Q0344139151CC0570000016</t>
  </si>
  <si>
    <t>ETRURIA SCHERMA A.S.D</t>
  </si>
  <si>
    <t>ASSOCIAZIONE CULTURALE SPORTIVA DILETTANTISTICA DON BALDO SPORT - ASD</t>
  </si>
  <si>
    <t>IT34A0503403215000000002405</t>
  </si>
  <si>
    <t>IT15U0303214700010001194055</t>
  </si>
  <si>
    <t>PROGRESSIVE TENNIS ASSOCIAZIONE SPORTIVA DILETTANTISTICA</t>
  </si>
  <si>
    <t>IT76L0306939450100000013975</t>
  </si>
  <si>
    <t>IT39W0103038890000001864495</t>
  </si>
  <si>
    <t>VERTIGINI SSD A R.L.</t>
  </si>
  <si>
    <t>ASD JUDO RIETI</t>
  </si>
  <si>
    <t>ARMA PADEL ASD</t>
  </si>
  <si>
    <t>IT67K0832714703000000060082</t>
  </si>
  <si>
    <t>GINNASTICA CIVITAVECCHIA S.S.D. A R.L.</t>
  </si>
  <si>
    <t>VILLATTE SOCIETA  A RESPONSABILITA  LIMITATA SOCIETA  SPORTIVA DILETTANTISTICA</t>
  </si>
  <si>
    <t>ASSOCIAZIONE SPORTIVA VOLLEY ALLUMIERE</t>
  </si>
  <si>
    <t>ASSOCIAZIONE SPORTIVA DILETTANTISTICA CIRCEO ACCADEMIA DI GINNASTICA</t>
  </si>
  <si>
    <t>IT48Y0832714700000000001248</t>
  </si>
  <si>
    <t>VOLLEY ACADEMY CIVITAVECCHIA</t>
  </si>
  <si>
    <t>POLISPORTIVA XXV PONTI SOCIETA  SPORTIVA DILETTANTISTICA UNIPERSONALE A RESPONSABILITA  LIMITATA</t>
  </si>
  <si>
    <t>USD MONTMARTRE</t>
  </si>
  <si>
    <t>IT74K0623003341000035208508</t>
  </si>
  <si>
    <t>A.S.D. DON BOSCO CINECITTA  ROMA</t>
  </si>
  <si>
    <t>IT05X0832703223000000022803</t>
  </si>
  <si>
    <t>ASSOCIAZIONE SPORTIVA DILETTANTISTICA DYNAMO TENNIS TAVOLO</t>
  </si>
  <si>
    <t>IT72C0503403268000000019585</t>
  </si>
  <si>
    <t>LIONS VOLLEY LATINA ASSOCIAZIONE SPORTIVA DILETTATISTICA</t>
  </si>
  <si>
    <t>ASSOCIAZIONE SPORTIVA ANTARES NUOTO LATINA</t>
  </si>
  <si>
    <t>ASSOCIAZIONE DILETTANTISTICA AS ROMA TENNISTAVOLO</t>
  </si>
  <si>
    <t>IT59Q0569603215000006515X12</t>
  </si>
  <si>
    <t>ASSOCIAZIONE SPORTIVA DILETTANTISTICA-CULTURALE ARCI MARILYN</t>
  </si>
  <si>
    <t>ASSOCIAZIONE SPORTIVA DILETTANTISTICA E DI PROMOZIONE SOCIALE NIRCHIO SPORT ACADEMY</t>
  </si>
  <si>
    <t>VILLA YORK SPORTING CLUB SOCIETA  SPORTIVA DILETTANTISTICA S.R.L. IN SIGLA VILLA YORK SPORTING CLUB SSD S.R.L.</t>
  </si>
  <si>
    <t>ASSOCIAZIONE SPORTIVA DILETTANTISTICA CASTELLI ROMANI CYCLING</t>
  </si>
  <si>
    <t>IT17D0306914801100000008512</t>
  </si>
  <si>
    <t>ASSOCIAZIONE SPORTIVA DILETTANTISTICA WHEELCHAIR TENNIS ROMA ONLUS</t>
  </si>
  <si>
    <t>POLISPORTIVA DANCE ART ASSOCIAZIONE SPORTIVA DILETTANTISTICA</t>
  </si>
  <si>
    <t>IT56R0760103200001011955646</t>
  </si>
  <si>
    <t>ASSOCIAZINE SPORTIVA DILETTANTISTICA AMATORI TIVOLI RUGBY</t>
  </si>
  <si>
    <t>A.S.D. POLISPORTIVA BALDINELLI</t>
  </si>
  <si>
    <t>ARVALIA SWIMMING &amp; FITNESS CLUB SOCIETA  SPORTIVA DILETTANTISTICA A RESPONSABILITA  LIMITATA IN BREVE ARVALIA SWIMMING &amp; FITNESS CLUB S.S.D. - A. R.L.</t>
  </si>
  <si>
    <t>ASSOCIAZIONE SPORTIVA DILETTANTISTICA - ACCADEMIA DEL NUOTO - MAR INO</t>
  </si>
  <si>
    <t>ISCHIA DI CASTRO A.S.D.</t>
  </si>
  <si>
    <t>EMPOLUM SPORT SOCIETA  SPORTIVA DILETTANTISTICA A RESPONSABILITA  LIMITATA</t>
  </si>
  <si>
    <t>ASSOCIAZIONE SPORTIVA DILETTANTISTICA JUDO SHIHAN</t>
  </si>
  <si>
    <t>UNIONE SPORTIVA PRIMAVERA RUGBY ASSOCIAZIONE SPORTIVA DILETTANTISTICA</t>
  </si>
  <si>
    <t>IT32S0306905284100000000851</t>
  </si>
  <si>
    <t>TRUST ASSOCIAZIONE SPORTIVA DILETTANTISTICA</t>
  </si>
  <si>
    <t>A.S.D. OPERA DANZA</t>
  </si>
  <si>
    <t>A.S.D PENTAFIANO</t>
  </si>
  <si>
    <t>IT87X0306909606100000179202</t>
  </si>
  <si>
    <t>ASSOCIAZIONE SPORTIVA DILETTANTISTICA S.S. LAZIO BASKET</t>
  </si>
  <si>
    <t>IT05F0200805008000102733777</t>
  </si>
  <si>
    <t xml:space="preserve"> ASSOCIAZIONE SPORTIVA DILETTANTISTICA NOVA FAMILIA </t>
  </si>
  <si>
    <t>FRANCY S DANCE A.S.D.</t>
  </si>
  <si>
    <t>ASSOCIAZIONE SPORTIVA DILETTANTISTICA PATTINAGGIO ARTISTICO DIVINO AMORE</t>
  </si>
  <si>
    <t>MOTUS DANCE ASSOCIAZIONE SPORTIVA DILETTANTISTICA</t>
  </si>
  <si>
    <t>SOCIETA  SPORTIVA DILETTANTISTICA TENNIS FRIENDS SOCIETA  A RESPONSABILITA  LIMITATA</t>
  </si>
  <si>
    <t>IT80Z0832703221000000005207</t>
  </si>
  <si>
    <t>IT88V0344039240000000181800</t>
  </si>
  <si>
    <t>A.S.D. MOVE &amp; JAM</t>
  </si>
  <si>
    <t>IPPOCAMPO SOCIETA  SPORTIVA DILETTANTISTICA A RESPONSABILITA  LIMITATA</t>
  </si>
  <si>
    <t>ASSOCIAZIONE CULTURALE SPORTIVA DILETTANTISTICA CASILINO 23</t>
  </si>
  <si>
    <t>IT40C0100503217000000004123</t>
  </si>
  <si>
    <t>A.S.D. BEACH TENNIS LAZIO</t>
  </si>
  <si>
    <t>it30q0832749631000000005684</t>
  </si>
  <si>
    <t>A.S.D. BAILA TAM TAM</t>
  </si>
  <si>
    <t>IT92W0306909606100000181465</t>
  </si>
  <si>
    <t>GATE FITNESS SOCIETA  SPORTIVA DILETTANTISTICA A RESPONSABILITA  LIMITATA</t>
  </si>
  <si>
    <t>it75t3609201600144218735120</t>
  </si>
  <si>
    <t>ASSOCIAZIONE SPORTIVA DILETTANTISTICA PALLAVOLO MINTURNO</t>
  </si>
  <si>
    <t>PRO CALCIO STUDENTESCA RIETI 1999 A.S.D.</t>
  </si>
  <si>
    <t>IT06W0832714600000000005114</t>
  </si>
  <si>
    <t>TITANUM SPORTING CLUB</t>
  </si>
  <si>
    <t>IT06J0871639320000001119226</t>
  </si>
  <si>
    <t>ASD RED FOXES ROMA SOFTBALL BASEBALL</t>
  </si>
  <si>
    <t>IT94X0306909606100000125338</t>
  </si>
  <si>
    <t>POLISPORTIVA NUOVI ORIZZONTI ASSOCIAZIONE SPORTIVA DILETTANTISTICA</t>
  </si>
  <si>
    <t>ASSOCIAZIONE SPORTIVA DILETTANTISTICA BUSHIDO TIVOLI</t>
  </si>
  <si>
    <t>IT37P0832738941000000002315</t>
  </si>
  <si>
    <t>IT63O0538774290000003446402</t>
  </si>
  <si>
    <t>BAILA DANCE S.S.D. A R.L.</t>
  </si>
  <si>
    <t>SSD HERMADA A RL</t>
  </si>
  <si>
    <t>IT35Q0701774160000000034537</t>
  </si>
  <si>
    <t>FUNCTIONAL 45 ASD</t>
  </si>
  <si>
    <t>A.S.D. OLIMPIA VOLLEY SORA</t>
  </si>
  <si>
    <t>ASD TERRACINA TEAM</t>
  </si>
  <si>
    <t>IT94Q0538774160000003947576</t>
  </si>
  <si>
    <t>SCUDERIA 3F SOCIETA  SPORTIVA DILETTANTISTICA A R.L.</t>
  </si>
  <si>
    <t>ACCADEMIA FRANCO ALBANO A.S.D.</t>
  </si>
  <si>
    <t>IT42F0537273980000011036156</t>
  </si>
  <si>
    <t>A.S.D. NUOVA PALLAVOLO FONDI</t>
  </si>
  <si>
    <t>VOLLEY ANGUILLARA A.S.D.</t>
  </si>
  <si>
    <t>ASSOCIAZIONE SPORTIVA DILETTANTISTICA SPORT &amp; MOVIMENTO</t>
  </si>
  <si>
    <t>FREEDOOM A.P.D.</t>
  </si>
  <si>
    <t>IT82J0623003225000015073594</t>
  </si>
  <si>
    <t>JUDO CLUB CANINO ASSOCIAZIONE SPORTIVA DILETTANTISTICA</t>
  </si>
  <si>
    <t>IT13L0326822300052651039540</t>
  </si>
  <si>
    <t>A.S.D. POURQUOI PAS (IN BREVE PQP) VOLLEY</t>
  </si>
  <si>
    <t>TARQUINIA SWIMMING &amp; FITNESS CLUB S.S.D. A R.L.</t>
  </si>
  <si>
    <t>IT70Z0200814709000103058074</t>
  </si>
  <si>
    <t>ASS.SPORT.DILETTANTISTICA TENNIS CLUB CIVITAVECCHIA  88</t>
  </si>
  <si>
    <t>P. K. CLUB - SOCIETA  SPORTIVA DILETTANTISTICA A RESPONSABILITA  LIMITATA</t>
  </si>
  <si>
    <t>IE14SUMU99036510734879</t>
  </si>
  <si>
    <t>ASSOCIAZIONE SPORTIVA DILETTANTISTICA AVUS GYM</t>
  </si>
  <si>
    <t>ASSOCIAZIONE NAUTICA CAMPO DI MARE ASSOCIAZIONE SPORTIVA DILETTANTISTICA</t>
  </si>
  <si>
    <t>CBF SPORTING MONTEPORZIO SOCIETA  SPORTIVA DILETTANTISTICA A RESPONSABILITA  LI</t>
  </si>
  <si>
    <t>IT36G0832739100000000008285</t>
  </si>
  <si>
    <t>IT32O0832703213000000010044</t>
  </si>
  <si>
    <t>ASD ATOMIC GYM</t>
  </si>
  <si>
    <t>IT37T0832773350000000030093</t>
  </si>
  <si>
    <t>IT43U0538773980000035173061</t>
  </si>
  <si>
    <t>OLIMPIC MARINA</t>
  </si>
  <si>
    <t>REATE CYCLING TEAM ASSOCIAZIONE SPORTIVA DILETTANTISTICA</t>
  </si>
  <si>
    <t>KRISTAL FITNESS A.S.D.</t>
  </si>
  <si>
    <t>IT54A0306909606100000404635</t>
  </si>
  <si>
    <t>S.S.D. TENNIS CLUB PARCO DEGLI ACQUEDOTTI S.R.L.</t>
  </si>
  <si>
    <t>IT46E0538705074000035191309</t>
  </si>
  <si>
    <t>A.S.D. N.P. BOXING TEAM</t>
  </si>
  <si>
    <t>ILE ODARA ASSOCIAZIONE SPORTIVA DILETT.</t>
  </si>
  <si>
    <t>A.S.DILETTANTISTICA BLACK SHARK</t>
  </si>
  <si>
    <t>IT15U0538773030000003541641</t>
  </si>
  <si>
    <t>A.S.D. NSGC JUDO GIARDINETTI ROMA</t>
  </si>
  <si>
    <t>IT35J0200805073000107161623</t>
  </si>
  <si>
    <t>ESQUILINO FOOTBALL CLUB A.S.D.</t>
  </si>
  <si>
    <t>IT26E0306909606100000405635</t>
  </si>
  <si>
    <t>POLISPORTIVA TRULLO</t>
  </si>
  <si>
    <t>A.S.D. MENTANA CICLISMO</t>
  </si>
  <si>
    <t>FITNESS SPORTING CLUB 2016 S.S.D A R.L.</t>
  </si>
  <si>
    <t>GREEN VOLLEY A.P.D.</t>
  </si>
  <si>
    <t>IT86V0832703220000000007189</t>
  </si>
  <si>
    <t>A.S.D. TOMARI-TE</t>
  </si>
  <si>
    <t>IT05Y0200805059000002870998</t>
  </si>
  <si>
    <t>ASD PALESTRA POPOLARE DOPOLAVORO FERROVIARIO</t>
  </si>
  <si>
    <t>CIRCOLO NAUTICO VELA VIVA A.S.D.</t>
  </si>
  <si>
    <t>IT22D0200873982000103523430</t>
  </si>
  <si>
    <t>ASSOCIAZIONE SPORTIVA DILETTANTISTICA GTM</t>
  </si>
  <si>
    <t>ASSOC.CULT.DIFFUSIONE DANZA</t>
  </si>
  <si>
    <t>IE04SUMU99036510605564</t>
  </si>
  <si>
    <t>IT30V0100538880000000001113</t>
  </si>
  <si>
    <t>S.I.S. SISTEMI INTEGRATI PER LO SPORT S.S.D.</t>
  </si>
  <si>
    <t>SAJAMA CLUB SSD A R.L.</t>
  </si>
  <si>
    <t>IT68W0895139140000000353107</t>
  </si>
  <si>
    <t>A.S.D. PALLAVOLO CIVITAVECCHIA</t>
  </si>
  <si>
    <t>A.S.D. NEW DESTINATION GYM</t>
  </si>
  <si>
    <t>CIRCOLO NUOTO SPORTING CLUB CASSINO S.S.D. SRL</t>
  </si>
  <si>
    <t>BUSHIDO ARICCIA ASD</t>
  </si>
  <si>
    <t>ASSOCIAZIONE SPORTIVA DILETTANTISTICA PALLAVOLO ALATRI</t>
  </si>
  <si>
    <t>GVN ACTIVE S.S.D. A R.L.</t>
  </si>
  <si>
    <t>EAGLES VOLLEY CECCANO - A.S.D.</t>
  </si>
  <si>
    <t>IT26O0832739540000000024677</t>
  </si>
  <si>
    <t>ASD REAL TENNIS</t>
  </si>
  <si>
    <t>IT48Z0878739090000000016028</t>
  </si>
  <si>
    <t>A.S.D. VIRTUS INVICTA POMEZIA</t>
  </si>
  <si>
    <t>IT35V0200873564000105817908</t>
  </si>
  <si>
    <t>ASSOCIAZIONE SPORTIVA DILETTANTISTICA ARVALIA SPORT</t>
  </si>
  <si>
    <t>ACCADEMIA PUGILISTICA LEONE A.S.D.</t>
  </si>
  <si>
    <t>IT25P3609201600793819092353</t>
  </si>
  <si>
    <t>EMMECI SPORT S.S.D.A R.L.</t>
  </si>
  <si>
    <t>IT36L0832703226000000008912</t>
  </si>
  <si>
    <t>VERY STYLE A.S.D.</t>
  </si>
  <si>
    <t>IT65H0832739360000000072338</t>
  </si>
  <si>
    <t>IT61Z0103039491000001491952</t>
  </si>
  <si>
    <t>A.S.D. POLISPORTIVA GAETA</t>
  </si>
  <si>
    <t>IT47G0529673990CC0190001558</t>
  </si>
  <si>
    <t>AV DANCE ACADEMY ASD</t>
  </si>
  <si>
    <t>BALLA COI LUPI ASSOCIAZIONE SPORTIVA DILETTANTISTICA APS</t>
  </si>
  <si>
    <t>IT97X0503403300000000005758</t>
  </si>
  <si>
    <t>A.S.D. DOJO &amp; FITNESS</t>
  </si>
  <si>
    <t>ASSOCIAZIONE SPORTIVA DILETTANTISTICA STUDIO FIT</t>
  </si>
  <si>
    <t>ASD REVOLUTION VOLLEY</t>
  </si>
  <si>
    <t>ASSOCIAZIONE SPORTIVA DILETTANTISTICA CENTRO DANZA DEGAS</t>
  </si>
  <si>
    <t>BAROCCHI DANCE STUDIO A.S.D.</t>
  </si>
  <si>
    <t>A.S.D. VOLLEY BALL SABAUDIA</t>
  </si>
  <si>
    <t>RAFIKI SOCIETA  SPORTIVA DILETTANTISTICA A RESPONSABILITA  LIMITATA</t>
  </si>
  <si>
    <t>AGRISPORT VILLAGE - SUTRI SOCIETA  POLISPORTIVA DILETTANTISTICA A RESPONSABILITA  LIMITATA</t>
  </si>
  <si>
    <t>IT60L0893173280000040015652</t>
  </si>
  <si>
    <t>A.S.D. IN VOLLEY</t>
  </si>
  <si>
    <t>ASSOCIAZIONE SPORTIVA DILETTANTISTICA TURMA</t>
  </si>
  <si>
    <t>SPORT SHUTTLE 3.0 SOCIETA  SPORTIVA DILETTANTISTICA A RESPONSABILITA  LIMITATA</t>
  </si>
  <si>
    <t>ASD VOLLEY LAB DE  SETTESOLI MARINO</t>
  </si>
  <si>
    <t>IT23S0878739330000000800150</t>
  </si>
  <si>
    <t>ASSOCIAZIONE SPORTIVA DILETTANTISTICA JU-JITSU BUDOKWAI OSTIA</t>
  </si>
  <si>
    <t>A.S.D.FITNESS POWER</t>
  </si>
  <si>
    <t>IT97P0306909606100000177864</t>
  </si>
  <si>
    <t>ASSOCIAZIONE SPORTIVA DILETTANTISTICA TESTA SOCCER</t>
  </si>
  <si>
    <t>POLISPORTIVA M.S.E.</t>
  </si>
  <si>
    <t>IT15K0538703210000002227899</t>
  </si>
  <si>
    <t>ASSOCIAZIONE SPORTIVA DILETTANTISTICA ROMA VOLLEY BUFALOTTA APS</t>
  </si>
  <si>
    <t>KARATE NEPI A.S.D.</t>
  </si>
  <si>
    <t>IT56u0623003231000015190372</t>
  </si>
  <si>
    <t>ASSOCIAZIONE SPORTIVA DILETTANTISTICA I-BEACH</t>
  </si>
  <si>
    <t>IT98K0538703263000047481045</t>
  </si>
  <si>
    <t>Circolo AgorÃ  A.S.D.</t>
  </si>
  <si>
    <t>IT81I0200805058000107390393</t>
  </si>
  <si>
    <t>IT84Z0760103200001002096541</t>
  </si>
  <si>
    <t>FRASCATI VOLLEY CLUB - SOCIETA  SPORTIVA DILETTANTISTICA A RESPONSABILITA  LIMITATA</t>
  </si>
  <si>
    <t>IT89Q3689301600000000004665</t>
  </si>
  <si>
    <t>A.S.D. CORE GRAPPLING LAB</t>
  </si>
  <si>
    <t>IT83A0538703223000002991508</t>
  </si>
  <si>
    <t>OLYMPIA SCHERMA ROMA A.S.D. ASSOCIAZIONE SPORTIVA DILETTANTISTICA</t>
  </si>
  <si>
    <t>IT72G0306909606100000125286</t>
  </si>
  <si>
    <t>ASD ACADEMY SCHOOL BASSSANO ROMANO</t>
  </si>
  <si>
    <t>IT86C0893172890000040026858</t>
  </si>
  <si>
    <t>Check</t>
  </si>
  <si>
    <t>CODICE FISCALE / P. IVA</t>
  </si>
  <si>
    <t>PROGESSIVO</t>
  </si>
  <si>
    <t>NOME ASD</t>
  </si>
  <si>
    <t>DATA VERIFICA</t>
  </si>
  <si>
    <t>ORA VERIFICA</t>
  </si>
  <si>
    <t>ESITO</t>
  </si>
  <si>
    <t>02657340598</t>
  </si>
  <si>
    <t>09:57</t>
  </si>
  <si>
    <t>Banca non aderente al servizio</t>
  </si>
  <si>
    <t>02882580604</t>
  </si>
  <si>
    <t>03027760606</t>
  </si>
  <si>
    <t>95051280584</t>
  </si>
  <si>
    <t>91116560599</t>
  </si>
  <si>
    <t>90066260598</t>
  </si>
  <si>
    <t>90060610590</t>
  </si>
  <si>
    <t>97664750581</t>
  </si>
  <si>
    <t>97118140587</t>
  </si>
  <si>
    <t>IT95H0100503226000000003431</t>
  </si>
  <si>
    <t>Non associato</t>
  </si>
  <si>
    <t>10175181006</t>
  </si>
  <si>
    <t>90080990592</t>
  </si>
  <si>
    <t>16083751004</t>
  </si>
  <si>
    <t>90098730584</t>
  </si>
  <si>
    <t>96578230581</t>
  </si>
  <si>
    <t>97047820580</t>
  </si>
  <si>
    <t>95011080587</t>
  </si>
  <si>
    <t>09:56</t>
  </si>
  <si>
    <t>90074870586</t>
  </si>
  <si>
    <t>95053870580</t>
  </si>
  <si>
    <t>10998561004</t>
  </si>
  <si>
    <t>14729591009</t>
  </si>
  <si>
    <t>01146610579</t>
  </si>
  <si>
    <t>96021650583</t>
  </si>
  <si>
    <t>02784190593</t>
  </si>
  <si>
    <t>90071150594</t>
  </si>
  <si>
    <t>92097020603</t>
  </si>
  <si>
    <t>03245280593</t>
  </si>
  <si>
    <t>92093770607</t>
  </si>
  <si>
    <t>90027700591</t>
  </si>
  <si>
    <t>17689471005</t>
  </si>
  <si>
    <t>03117710602</t>
  </si>
  <si>
    <t>14568361001</t>
  </si>
  <si>
    <t>90011040608</t>
  </si>
  <si>
    <t>91119410594</t>
  </si>
  <si>
    <t>96407310588</t>
  </si>
  <si>
    <t>02404040681</t>
  </si>
  <si>
    <t>96132410588</t>
  </si>
  <si>
    <t>IT04X0503439550000000009608</t>
  </si>
  <si>
    <t>11358161005</t>
  </si>
  <si>
    <t>94079960582</t>
  </si>
  <si>
    <t>02339850592</t>
  </si>
  <si>
    <t>92008670603</t>
  </si>
  <si>
    <t>96605000585</t>
  </si>
  <si>
    <t>92039260580</t>
  </si>
  <si>
    <t>09:55</t>
  </si>
  <si>
    <t>96501710584</t>
  </si>
  <si>
    <t>01824160608</t>
  </si>
  <si>
    <t>92000380581</t>
  </si>
  <si>
    <t>90067950593</t>
  </si>
  <si>
    <t>97735500585</t>
  </si>
  <si>
    <t>90069990597</t>
  </si>
  <si>
    <t>91079620588</t>
  </si>
  <si>
    <t>97942900586</t>
  </si>
  <si>
    <t>90081050586</t>
  </si>
  <si>
    <t>90030850599</t>
  </si>
  <si>
    <t>95049700586</t>
  </si>
  <si>
    <t>91028390606</t>
  </si>
  <si>
    <t>90071660584</t>
  </si>
  <si>
    <t>96497420586</t>
  </si>
  <si>
    <t>03121700607</t>
  </si>
  <si>
    <t>17650601002</t>
  </si>
  <si>
    <t>97757010588</t>
  </si>
  <si>
    <t>92084290607</t>
  </si>
  <si>
    <t>11521311008</t>
  </si>
  <si>
    <t>96572510582</t>
  </si>
  <si>
    <t>90039550596</t>
  </si>
  <si>
    <t>10:10</t>
  </si>
  <si>
    <t>97480050588</t>
  </si>
  <si>
    <t>07126200588</t>
  </si>
  <si>
    <t>91148700593</t>
  </si>
  <si>
    <t>96533160584</t>
  </si>
  <si>
    <t>10:09</t>
  </si>
  <si>
    <t>97472650585</t>
  </si>
  <si>
    <t>90065560592</t>
  </si>
  <si>
    <t>90012940590</t>
  </si>
  <si>
    <t>08135821000</t>
  </si>
  <si>
    <t>96182120582</t>
  </si>
  <si>
    <t>90046860590</t>
  </si>
  <si>
    <t>90003440592</t>
  </si>
  <si>
    <t>94048100583</t>
  </si>
  <si>
    <t>97855820581</t>
  </si>
  <si>
    <t>97058830585</t>
  </si>
  <si>
    <t>92071540600</t>
  </si>
  <si>
    <t>91124290593</t>
  </si>
  <si>
    <t>96578280586</t>
  </si>
  <si>
    <t>90042680596</t>
  </si>
  <si>
    <t>97876800588</t>
  </si>
  <si>
    <t>95044760585</t>
  </si>
  <si>
    <t>92050690608</t>
  </si>
  <si>
    <t>90062370581</t>
  </si>
  <si>
    <t>96446930586</t>
  </si>
  <si>
    <t>10:08</t>
  </si>
  <si>
    <t>90066290595</t>
  </si>
  <si>
    <t>12374221005</t>
  </si>
  <si>
    <t>97854660582</t>
  </si>
  <si>
    <t>95046760583</t>
  </si>
  <si>
    <t>90070550596</t>
  </si>
  <si>
    <t>96321960583</t>
  </si>
  <si>
    <t>91155560591</t>
  </si>
  <si>
    <t>90046190592</t>
  </si>
  <si>
    <t>90042750589</t>
  </si>
  <si>
    <t>97436950584</t>
  </si>
  <si>
    <t>02230530590</t>
  </si>
  <si>
    <t>09590821006</t>
  </si>
  <si>
    <t>90032690605</t>
  </si>
  <si>
    <t>12428941004</t>
  </si>
  <si>
    <t>91085980596</t>
  </si>
  <si>
    <t>95033000589</t>
  </si>
  <si>
    <t>90060680593</t>
  </si>
  <si>
    <t>13295061009</t>
  </si>
  <si>
    <t>97615490584</t>
  </si>
  <si>
    <t>97126350582</t>
  </si>
  <si>
    <t>97017350584</t>
  </si>
  <si>
    <t>97987920580</t>
  </si>
  <si>
    <t>96553350586</t>
  </si>
  <si>
    <t>90045330595</t>
  </si>
  <si>
    <t>10621691004</t>
  </si>
  <si>
    <t>13554801004</t>
  </si>
  <si>
    <t>95025090580</t>
  </si>
  <si>
    <t>92086670608</t>
  </si>
  <si>
    <t>17262221009</t>
  </si>
  <si>
    <t>02285250565</t>
  </si>
  <si>
    <t>92043440582</t>
  </si>
  <si>
    <t>14707131000</t>
  </si>
  <si>
    <t>90026440603</t>
  </si>
  <si>
    <t>02961420607</t>
  </si>
  <si>
    <t>97978810584</t>
  </si>
  <si>
    <t>96449000585</t>
  </si>
  <si>
    <t>10:07</t>
  </si>
  <si>
    <t>92064350603</t>
  </si>
  <si>
    <t>96421560580</t>
  </si>
  <si>
    <t>10:21</t>
  </si>
  <si>
    <t>97456450580</t>
  </si>
  <si>
    <t>83005900580</t>
  </si>
  <si>
    <t>IT78Z0100539040000000011549</t>
  </si>
  <si>
    <t>97519370585</t>
  </si>
  <si>
    <t>90011320596</t>
  </si>
  <si>
    <t>95049510589</t>
  </si>
  <si>
    <t>14291421007</t>
  </si>
  <si>
    <t>97861480586</t>
  </si>
  <si>
    <t>90067460593</t>
  </si>
  <si>
    <t>16147491001</t>
  </si>
  <si>
    <t>10:20</t>
  </si>
  <si>
    <t>90071680590</t>
  </si>
  <si>
    <t>02893150587</t>
  </si>
  <si>
    <t>12467651001</t>
  </si>
  <si>
    <t>IT75T3609201600144218735120</t>
  </si>
  <si>
    <t>96045670583</t>
  </si>
  <si>
    <t>02119690564</t>
  </si>
  <si>
    <t>97576660589</t>
  </si>
  <si>
    <t>IT98J0842503200000036028215</t>
  </si>
  <si>
    <t>90101240589</t>
  </si>
  <si>
    <t>03164550596</t>
  </si>
  <si>
    <t>92088370603</t>
  </si>
  <si>
    <t>97868920584</t>
  </si>
  <si>
    <t>90047950598</t>
  </si>
  <si>
    <t>91083710599</t>
  </si>
  <si>
    <t>90066900599</t>
  </si>
  <si>
    <t>01247070574</t>
  </si>
  <si>
    <t>10797521001</t>
  </si>
  <si>
    <t>02557160609</t>
  </si>
  <si>
    <t>96486640582</t>
  </si>
  <si>
    <t>10:19</t>
  </si>
  <si>
    <t>02857780593</t>
  </si>
  <si>
    <t>IT50B0344114701CC0221000375</t>
  </si>
  <si>
    <t>97926920584</t>
  </si>
  <si>
    <t>97907470583</t>
  </si>
  <si>
    <t>92084620407</t>
  </si>
  <si>
    <t>97907990580</t>
  </si>
  <si>
    <t>07367420580</t>
  </si>
  <si>
    <t>94083690589</t>
  </si>
  <si>
    <t>Errore tecnico</t>
  </si>
  <si>
    <t>94040760582</t>
  </si>
  <si>
    <t>90071720594</t>
  </si>
  <si>
    <t>94093890583</t>
  </si>
  <si>
    <t>97985350582</t>
  </si>
  <si>
    <t>96603590587</t>
  </si>
  <si>
    <t>10:18</t>
  </si>
  <si>
    <t>97024720589</t>
  </si>
  <si>
    <t>91136250593</t>
  </si>
  <si>
    <t>90086910586</t>
  </si>
  <si>
    <t>04130701008</t>
  </si>
  <si>
    <t>94085950585</t>
  </si>
  <si>
    <t>11734741009</t>
  </si>
  <si>
    <t>97894150586</t>
  </si>
  <si>
    <t>90067180589</t>
  </si>
  <si>
    <t>90085670587</t>
  </si>
  <si>
    <t>03002640609</t>
  </si>
  <si>
    <t>96426530588</t>
  </si>
  <si>
    <t>96435510589</t>
  </si>
  <si>
    <t>90096990578</t>
  </si>
  <si>
    <t>96428490583</t>
  </si>
  <si>
    <t>02887910590</t>
  </si>
  <si>
    <t>97475610586</t>
  </si>
  <si>
    <t>IT88V0503403300000000006358</t>
  </si>
  <si>
    <t>11:11</t>
  </si>
  <si>
    <t>11:14</t>
  </si>
  <si>
    <t>11:16</t>
  </si>
  <si>
    <t xml:space="preserve">ASD ALATRI </t>
  </si>
  <si>
    <t xml:space="preserve">ASD Sardegna Tennis Academy </t>
  </si>
  <si>
    <t>ASSOCIAZIONE SPORTIVA DILETTANTISTICA ABSOLUTE STREGA</t>
  </si>
  <si>
    <t>Importo complessivo da erogare
Tranche del 30.06.2026</t>
  </si>
  <si>
    <t>Importo complessivo da erogare
Tranche del 31.06.2026</t>
  </si>
  <si>
    <t>Voucher Lazio - Erogazione Contributi ASD -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</si>
</sst>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0000000000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MS Sans Serif"/>
    </font>
    <font>
      <b/>
      <sz val="11"/>
      <color rgb="FF000000"/>
      <name val="Calibri"/>
      <family val="2"/>
    </font>
    <font>
      <b/>
      <sz val="11"/>
      <color rgb="FF00B050"/>
      <name val="Marlett"/>
      <charset val="2"/>
    </font>
    <font>
      <b/>
      <sz val="11"/>
      <color rgb="FFFF0000"/>
      <name val="Marlett"/>
      <charset val="2"/>
    </font>
    <font>
      <b/>
      <sz val="11"/>
      <color rgb="FFFF000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b/>
      <sz val="11"/>
      <color theme="9"/>
      <name val="Marlett"/>
      <charset val="2"/>
    </font>
    <font>
      <sz val="11"/>
      <name val="Aptos Narrow"/>
      <family val="2"/>
      <scheme val="minor"/>
    </font>
    <font>
      <sz val="9"/>
      <color indexed="81"/>
      <name val="Tahoma"/>
      <family val="2"/>
    </font>
    <font>
      <b/>
      <sz val="14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F5F5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0" fontId="29" fillId="0" borderId="0"/>
  </cellStyleXfs>
  <cellXfs count="94">
    <xf numFmtId="0" fontId="0" fillId="0" borderId="0" xfId="0"/>
    <xf numFmtId="164" fontId="0" fillId="0" borderId="0" xfId="0" applyNumberFormat="1"/>
    <xf numFmtId="0" fontId="0" fillId="0" borderId="10" xfId="0" applyBorder="1" applyAlignment="1">
      <alignment horizontal="left" vertical="center"/>
    </xf>
    <xf numFmtId="0" fontId="16" fillId="0" borderId="0" xfId="0" applyFont="1"/>
    <xf numFmtId="0" fontId="19" fillId="34" borderId="10" xfId="4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/>
    </xf>
    <xf numFmtId="44" fontId="0" fillId="0" borderId="0" xfId="42" applyFont="1"/>
    <xf numFmtId="14" fontId="0" fillId="0" borderId="10" xfId="0" applyNumberFormat="1" applyBorder="1" applyAlignment="1">
      <alignment horizontal="center" vertical="center"/>
    </xf>
    <xf numFmtId="14" fontId="0" fillId="35" borderId="10" xfId="0" applyNumberFormat="1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34" borderId="10" xfId="43" applyFont="1" applyFill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44" fontId="0" fillId="0" borderId="10" xfId="42" applyFont="1" applyFill="1" applyBorder="1"/>
    <xf numFmtId="44" fontId="23" fillId="0" borderId="0" xfId="42" applyFont="1" applyAlignment="1">
      <alignment horizontal="center"/>
    </xf>
    <xf numFmtId="0" fontId="16" fillId="0" borderId="0" xfId="0" applyFont="1" applyAlignment="1">
      <alignment horizontal="right" vertical="center"/>
    </xf>
    <xf numFmtId="44" fontId="16" fillId="0" borderId="0" xfId="42" applyFont="1"/>
    <xf numFmtId="0" fontId="22" fillId="0" borderId="0" xfId="0" applyFont="1" applyAlignment="1">
      <alignment horizontal="right"/>
    </xf>
    <xf numFmtId="44" fontId="16" fillId="0" borderId="0" xfId="0" applyNumberFormat="1" applyFont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horizontal="right"/>
    </xf>
    <xf numFmtId="164" fontId="24" fillId="0" borderId="10" xfId="0" applyNumberFormat="1" applyFont="1" applyBorder="1" applyAlignment="1">
      <alignment horizontal="center"/>
    </xf>
    <xf numFmtId="14" fontId="25" fillId="0" borderId="10" xfId="0" applyNumberFormat="1" applyFon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164" fontId="20" fillId="33" borderId="10" xfId="0" applyNumberFormat="1" applyFont="1" applyFill="1" applyBorder="1" applyAlignment="1">
      <alignment horizontal="center"/>
    </xf>
    <xf numFmtId="14" fontId="0" fillId="33" borderId="10" xfId="0" applyNumberFormat="1" applyFill="1" applyBorder="1" applyAlignment="1">
      <alignment horizontal="center" vertical="center"/>
    </xf>
    <xf numFmtId="44" fontId="0" fillId="33" borderId="0" xfId="42" applyFont="1" applyFill="1"/>
    <xf numFmtId="44" fontId="0" fillId="36" borderId="10" xfId="42" applyFont="1" applyFill="1" applyBorder="1"/>
    <xf numFmtId="44" fontId="16" fillId="0" borderId="0" xfId="0" applyNumberFormat="1" applyFont="1"/>
    <xf numFmtId="44" fontId="0" fillId="37" borderId="0" xfId="0" applyNumberFormat="1" applyFill="1"/>
    <xf numFmtId="44" fontId="0" fillId="36" borderId="0" xfId="0" applyNumberFormat="1" applyFill="1"/>
    <xf numFmtId="44" fontId="0" fillId="36" borderId="12" xfId="0" applyNumberFormat="1" applyFill="1" applyBorder="1"/>
    <xf numFmtId="44" fontId="0" fillId="36" borderId="12" xfId="0" applyNumberForma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4" fontId="0" fillId="0" borderId="0" xfId="0" applyNumberFormat="1" applyAlignment="1">
      <alignment horizontal="right"/>
    </xf>
    <xf numFmtId="44" fontId="0" fillId="38" borderId="10" xfId="42" applyFont="1" applyFill="1" applyBorder="1"/>
    <xf numFmtId="164" fontId="0" fillId="0" borderId="13" xfId="0" applyNumberFormat="1" applyBorder="1" applyAlignment="1">
      <alignment vertical="center"/>
    </xf>
    <xf numFmtId="164" fontId="0" fillId="0" borderId="10" xfId="0" quotePrefix="1" applyNumberFormat="1" applyBorder="1" applyAlignment="1">
      <alignment horizontal="center" vertical="center"/>
    </xf>
    <xf numFmtId="0" fontId="27" fillId="33" borderId="10" xfId="0" applyFont="1" applyFill="1" applyBorder="1"/>
    <xf numFmtId="164" fontId="27" fillId="33" borderId="10" xfId="0" applyNumberFormat="1" applyFont="1" applyFill="1" applyBorder="1"/>
    <xf numFmtId="44" fontId="27" fillId="33" borderId="10" xfId="42" applyFont="1" applyFill="1" applyBorder="1"/>
    <xf numFmtId="0" fontId="0" fillId="0" borderId="10" xfId="0" applyBorder="1"/>
    <xf numFmtId="164" fontId="0" fillId="0" borderId="10" xfId="0" applyNumberFormat="1" applyBorder="1"/>
    <xf numFmtId="44" fontId="0" fillId="0" borderId="10" xfId="42" applyFont="1" applyBorder="1"/>
    <xf numFmtId="0" fontId="0" fillId="39" borderId="10" xfId="0" applyFill="1" applyBorder="1"/>
    <xf numFmtId="164" fontId="0" fillId="39" borderId="10" xfId="0" applyNumberFormat="1" applyFill="1" applyBorder="1"/>
    <xf numFmtId="44" fontId="0" fillId="39" borderId="10" xfId="42" applyFont="1" applyFill="1" applyBorder="1"/>
    <xf numFmtId="0" fontId="0" fillId="39" borderId="0" xfId="0" applyFill="1"/>
    <xf numFmtId="0" fontId="0" fillId="36" borderId="10" xfId="0" applyFill="1" applyBorder="1"/>
    <xf numFmtId="164" fontId="0" fillId="36" borderId="10" xfId="0" applyNumberFormat="1" applyFill="1" applyBorder="1"/>
    <xf numFmtId="44" fontId="16" fillId="0" borderId="0" xfId="42" applyFont="1" applyBorder="1"/>
    <xf numFmtId="0" fontId="19" fillId="34" borderId="14" xfId="43" applyFont="1" applyFill="1" applyBorder="1" applyAlignment="1">
      <alignment horizontal="center" vertical="center" wrapText="1"/>
    </xf>
    <xf numFmtId="0" fontId="19" fillId="34" borderId="14" xfId="43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4" fontId="0" fillId="39" borderId="16" xfId="42" applyFont="1" applyFill="1" applyBorder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42" applyFont="1" applyFill="1" applyBorder="1"/>
    <xf numFmtId="44" fontId="16" fillId="0" borderId="0" xfId="42" applyFont="1" applyFill="1" applyBorder="1"/>
    <xf numFmtId="49" fontId="30" fillId="40" borderId="0" xfId="0" applyNumberFormat="1" applyFont="1" applyFill="1" applyAlignment="1">
      <alignment horizontal="center" vertical="distributed"/>
    </xf>
    <xf numFmtId="49" fontId="31" fillId="0" borderId="0" xfId="0" applyNumberFormat="1" applyFont="1" applyAlignment="1">
      <alignment horizontal="left" vertical="distributed"/>
    </xf>
    <xf numFmtId="14" fontId="31" fillId="0" borderId="0" xfId="0" applyNumberFormat="1" applyFont="1" applyAlignment="1">
      <alignment horizontal="left" vertical="distributed"/>
    </xf>
    <xf numFmtId="49" fontId="32" fillId="0" borderId="0" xfId="0" applyNumberFormat="1" applyFont="1" applyAlignment="1">
      <alignment horizontal="left" vertical="distributed"/>
    </xf>
    <xf numFmtId="14" fontId="32" fillId="0" borderId="0" xfId="0" applyNumberFormat="1" applyFont="1" applyAlignment="1">
      <alignment horizontal="left" vertical="distributed"/>
    </xf>
    <xf numFmtId="2" fontId="31" fillId="0" borderId="0" xfId="0" applyNumberFormat="1" applyFont="1" applyAlignment="1">
      <alignment horizontal="center" vertical="distributed"/>
    </xf>
    <xf numFmtId="2" fontId="32" fillId="0" borderId="0" xfId="0" applyNumberFormat="1" applyFont="1" applyAlignment="1">
      <alignment horizontal="center" vertical="distributed"/>
    </xf>
    <xf numFmtId="0" fontId="31" fillId="0" borderId="0" xfId="0" quotePrefix="1" applyFont="1" applyAlignment="1">
      <alignment horizontal="center" vertical="distributed"/>
    </xf>
    <xf numFmtId="49" fontId="30" fillId="40" borderId="0" xfId="0" applyNumberFormat="1" applyFont="1" applyFill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left" vertical="center"/>
    </xf>
    <xf numFmtId="44" fontId="0" fillId="41" borderId="10" xfId="42" applyFont="1" applyFill="1" applyBorder="1"/>
    <xf numFmtId="44" fontId="0" fillId="42" borderId="10" xfId="42" applyFont="1" applyFill="1" applyBorder="1"/>
    <xf numFmtId="44" fontId="0" fillId="43" borderId="10" xfId="42" applyFont="1" applyFill="1" applyBorder="1"/>
    <xf numFmtId="44" fontId="0" fillId="44" borderId="10" xfId="42" applyFont="1" applyFill="1" applyBorder="1"/>
    <xf numFmtId="44" fontId="0" fillId="44" borderId="16" xfId="42" applyFont="1" applyFill="1" applyBorder="1"/>
    <xf numFmtId="164" fontId="0" fillId="0" borderId="0" xfId="0" applyNumberFormat="1" applyAlignment="1">
      <alignment vertical="center"/>
    </xf>
    <xf numFmtId="44" fontId="0" fillId="45" borderId="10" xfId="42" applyFont="1" applyFill="1" applyBorder="1"/>
    <xf numFmtId="44" fontId="0" fillId="45" borderId="16" xfId="42" applyFont="1" applyFill="1" applyBorder="1"/>
    <xf numFmtId="44" fontId="0" fillId="46" borderId="10" xfId="42" applyFont="1" applyFill="1" applyBorder="1"/>
    <xf numFmtId="44" fontId="0" fillId="47" borderId="10" xfId="42" applyFont="1" applyFill="1" applyBorder="1"/>
    <xf numFmtId="44" fontId="0" fillId="48" borderId="10" xfId="42" applyFont="1" applyFill="1" applyBorder="1"/>
    <xf numFmtId="44" fontId="0" fillId="49" borderId="10" xfId="42" applyFont="1" applyFill="1" applyBorder="1"/>
    <xf numFmtId="44" fontId="0" fillId="50" borderId="10" xfId="42" applyFont="1" applyFill="1" applyBorder="1"/>
    <xf numFmtId="44" fontId="0" fillId="51" borderId="10" xfId="42" applyFont="1" applyFill="1" applyBorder="1"/>
    <xf numFmtId="44" fontId="0" fillId="52" borderId="10" xfId="42" applyFont="1" applyFill="1" applyBorder="1"/>
    <xf numFmtId="44" fontId="0" fillId="53" borderId="10" xfId="42" applyFont="1" applyFill="1" applyBorder="1"/>
    <xf numFmtId="44" fontId="0" fillId="0" borderId="10" xfId="0" applyNumberFormat="1" applyFill="1" applyBorder="1"/>
    <xf numFmtId="44" fontId="0" fillId="0" borderId="0" xfId="0" applyNumberFormat="1" applyFill="1"/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3" xr:uid="{1847B5AE-EFEF-49CE-911D-FB2C5C849E08}"/>
    <cellStyle name="Normale 2 2" xfId="44" xr:uid="{6BD4E138-4DCC-42DA-86A1-F3DB07785B48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7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</dxf>
    <dxf>
      <numFmt numFmtId="0" formatCode="General"/>
    </dxf>
    <dxf>
      <numFmt numFmtId="164" formatCode="00000000000"/>
    </dxf>
    <dxf>
      <numFmt numFmtId="164" formatCode="00000000000"/>
    </dxf>
    <dxf>
      <numFmt numFmtId="0" formatCode="General"/>
    </dxf>
  </dxfs>
  <tableStyles count="0" defaultTableStyle="TableStyleMedium2" defaultPivotStyle="PivotStyleLight16"/>
  <colors>
    <mruColors>
      <color rgb="FF00FF00"/>
      <color rgb="FF00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onnections" Target="connections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microsoft.com/office/2017/10/relationships/person" Target="persons/perso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ntovani Claudio" id="{7C1C702A-2D68-4433-9B0C-6DA757274EBE}" userId="S::ext_c.mantovani@sportesalute.eu::013b2e77-ce7c-42db-8cc1-e8e8c542847b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F663FDC4-3B61-4937-938C-A64CE50B4DD3}" autoFormatId="16" applyNumberFormats="0" applyBorderFormats="0" applyFontFormats="0" applyPatternFormats="0" applyAlignmentFormats="0" applyWidthHeightFormats="0">
  <queryTableRefresh nextId="9">
    <queryTableFields count="4">
      <queryTableField id="2" name="ente" tableColumnId="2"/>
      <queryTableField id="3" name="enteCF" tableColumnId="3"/>
      <queryTableField id="4" name="iban" tableColumnId="4"/>
      <queryTableField id="8" name="importoDaPagare" tableColumnId="8"/>
    </queryTableFields>
    <queryTableDeletedFields count="4">
      <deletedField name="numeroMensilita"/>
      <deletedField name="importoFinanziato"/>
      <deletedField name="importoGiaPagato"/>
      <deletedField name="idApplicat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206BBD-132C-4C37-AE5E-E67D0EE35915}" name="Dettaglio_pagamenti__14" displayName="Dettaglio_pagamenti__14" ref="A1:D1285" tableType="queryTable" totalsRowCount="1">
  <autoFilter ref="A1:D1284" xr:uid="{6D7473E1-0C52-48EE-9A6D-06CB67CDEEA8}"/>
  <tableColumns count="4">
    <tableColumn id="2" xr3:uid="{BC0F0154-CE66-4ED5-BA62-F192E6277E33}" uniqueName="2" name="ASD/SSD/ETS" queryTableFieldId="2" dataDxfId="76"/>
    <tableColumn id="3" xr3:uid="{E39C3E12-A678-4C4A-A199-69181F5C93C6}" uniqueName="3" name="CF ASD/SSD/ETS" queryTableFieldId="3" dataDxfId="75" totalsRowDxfId="74"/>
    <tableColumn id="4" xr3:uid="{6E30658F-44DA-408D-BE55-17683C9F09CB}" uniqueName="4" name="IBAN" totalsRowLabel="TOTALE" queryTableFieldId="4" dataDxfId="73"/>
    <tableColumn id="8" xr3:uid="{A8D30DF5-F865-4507-BA21-E5CB63FC6D2B}" uniqueName="8" name="importoDaPagare" totalsRowFunction="sum" queryTableFieldId="8" totalsRowDxfId="72" dataCellStyle="Valuta" totalsRowCellStyle="Valut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62" dT="2025-10-28T14:34:11.81" personId="{7C1C702A-2D68-4433-9B0C-6DA757274EBE}" id="{E0EE1E60-C25C-4DB2-9D31-7AD51EDCA11E}">
    <text xml:space="preserve">A.S.D. VOLLEY BALL SABAUDIA  </text>
  </threadedComment>
  <threadedComment ref="B1261" dT="2025-10-30T08:50:48.41" personId="{7C1C702A-2D68-4433-9B0C-6DA757274EBE}" id="{D63FF5A2-FDD0-4EE8-94FD-D8AA05D99673}">
    <text xml:space="preserve">ASSOCIAZIONE SPORTIVA DILETTANTISTICA ROMA VOLLEY BUFALOTTA APS  </text>
  </threadedComment>
  <threadedComment ref="B1361" dT="2025-10-30T09:41:53.24" personId="{7C1C702A-2D68-4433-9B0C-6DA757274EBE}" id="{FA136243-645D-499D-81BA-93DD46117E25}">
    <text xml:space="preserve">ASD INVICTUS 2018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825" dT="2025-10-28T14:34:11.81" personId="{7C1C702A-2D68-4433-9B0C-6DA757274EBE}" id="{A4232FC1-AC49-48FC-88FF-96951030B177}">
    <text xml:space="preserve">A.S.D. VOLLEY BALL SABAUDIA  </text>
  </threadedComment>
  <threadedComment ref="C1049" dT="2025-10-30T08:50:48.41" personId="{7C1C702A-2D68-4433-9B0C-6DA757274EBE}" id="{F097BD8A-EEC8-45C1-902C-6B1380E7A563}">
    <text xml:space="preserve">ASSOCIAZIONE SPORTIVA DILETTANTISTICA ROMA VOLLEY BUFALOTTA APS  </text>
  </threadedComment>
  <threadedComment ref="C1113" dT="2025-10-30T09:41:53.24" personId="{7C1C702A-2D68-4433-9B0C-6DA757274EBE}" id="{C71FD724-1588-45A2-94BA-1921B759BA9D}">
    <text xml:space="preserve">ASD INVICTUS 2018 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653" dT="2025-10-28T14:34:11.81" personId="{7C1C702A-2D68-4433-9B0C-6DA757274EBE}" id="{0824B009-FEB3-47DE-ACE0-5E8A63B1F688}">
    <text xml:space="preserve">A.S.D. VOLLEY BALL SABAUDIA  </text>
  </threadedComment>
  <threadedComment ref="C854" dT="2025-10-30T08:50:48.41" personId="{7C1C702A-2D68-4433-9B0C-6DA757274EBE}" id="{E12E508B-256D-4FAA-A860-F658393324D3}">
    <text xml:space="preserve">ASSOCIAZIONE SPORTIVA DILETTANTISTICA ROMA VOLLEY BUFALOTTA APS  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170" dT="2025-10-30T09:41:53.24" personId="{7C1C702A-2D68-4433-9B0C-6DA757274EBE}" id="{F0285884-4ED9-4F8E-A118-549DA688684C}">
    <text xml:space="preserve">ASD INVICTUS 2018 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C253" dT="2025-10-28T14:34:11.81" personId="{7C1C702A-2D68-4433-9B0C-6DA757274EBE}" id="{DE377E46-1A9D-4E1B-914F-3737707DFEA8}">
    <text xml:space="preserve">A.S.D. VOLLEY BALL SABAUDIA  </text>
  </threadedComment>
  <threadedComment ref="C496" dT="2025-10-30T08:50:48.41" personId="{7C1C702A-2D68-4433-9B0C-6DA757274EBE}" id="{1FCAA858-22BC-49B4-B1BE-8A035C9CBF12}">
    <text xml:space="preserve">ASSOCIAZIONE SPORTIVA DILETTANTISTICA ROMA VOLLEY BUFALOTTA APS  </text>
  </threadedComment>
  <threadedComment ref="C576" dT="2025-10-30T09:41:53.24" personId="{7C1C702A-2D68-4433-9B0C-6DA757274EBE}" id="{D9CC8AF8-4DCA-4C84-9B0F-C9121A57F40C}">
    <text xml:space="preserve">ASD INVICTUS 2018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44AC-0F9E-4538-8773-830FF9EF0F2D}">
  <sheetPr codeName="Foglio1"/>
  <dimension ref="A1:F1510"/>
  <sheetViews>
    <sheetView showGridLines="0" tabSelected="1" zoomScale="91" zoomScaleNormal="91" workbookViewId="0">
      <selection activeCell="B1524" sqref="B1523:B1524"/>
    </sheetView>
  </sheetViews>
  <sheetFormatPr defaultRowHeight="14.4" x14ac:dyDescent="0.3"/>
  <cols>
    <col min="1" max="1" width="21.88671875" style="15" customWidth="1"/>
    <col min="2" max="2" width="94.6640625" customWidth="1"/>
    <col min="3" max="3" width="28.109375" style="8" customWidth="1"/>
    <col min="4" max="6" width="28.109375" customWidth="1"/>
  </cols>
  <sheetData>
    <row r="1" spans="1:6" x14ac:dyDescent="0.3">
      <c r="A1" s="3" t="s">
        <v>4319</v>
      </c>
      <c r="C1"/>
    </row>
    <row r="2" spans="1:6" x14ac:dyDescent="0.3">
      <c r="C2"/>
    </row>
    <row r="3" spans="1:6" ht="43.2" x14ac:dyDescent="0.3">
      <c r="A3" s="16" t="s">
        <v>665</v>
      </c>
      <c r="B3" s="4" t="s">
        <v>666</v>
      </c>
      <c r="C3" s="4" t="s">
        <v>1489</v>
      </c>
      <c r="D3" s="4" t="s">
        <v>1490</v>
      </c>
      <c r="E3" s="4" t="s">
        <v>3636</v>
      </c>
      <c r="F3" s="4" t="s">
        <v>4317</v>
      </c>
    </row>
    <row r="4" spans="1:6" x14ac:dyDescent="0.3">
      <c r="A4" s="17">
        <v>95038790580</v>
      </c>
      <c r="B4" s="2" t="s">
        <v>157</v>
      </c>
      <c r="C4" s="18">
        <v>0</v>
      </c>
      <c r="D4" s="18">
        <v>1620</v>
      </c>
      <c r="E4" s="18">
        <v>4140</v>
      </c>
      <c r="F4" s="18">
        <v>5520</v>
      </c>
    </row>
    <row r="5" spans="1:6" x14ac:dyDescent="0.3">
      <c r="A5" s="17">
        <v>11521311008</v>
      </c>
      <c r="B5" s="2" t="s">
        <v>201</v>
      </c>
      <c r="C5" s="18">
        <v>0</v>
      </c>
      <c r="D5" s="18">
        <v>2565</v>
      </c>
      <c r="E5" s="18">
        <v>3690</v>
      </c>
      <c r="F5" s="18">
        <v>3690</v>
      </c>
    </row>
    <row r="6" spans="1:6" x14ac:dyDescent="0.3">
      <c r="A6" s="17">
        <v>96426110589</v>
      </c>
      <c r="B6" s="2" t="s">
        <v>580</v>
      </c>
      <c r="C6" s="18">
        <v>0</v>
      </c>
      <c r="D6" s="18">
        <v>300</v>
      </c>
      <c r="E6" s="18">
        <v>900</v>
      </c>
      <c r="F6" s="18">
        <v>1020</v>
      </c>
    </row>
    <row r="7" spans="1:6" x14ac:dyDescent="0.3">
      <c r="A7" s="17">
        <v>97757010588</v>
      </c>
      <c r="B7" s="2" t="s">
        <v>587</v>
      </c>
      <c r="C7" s="18">
        <v>0</v>
      </c>
      <c r="D7" s="18">
        <v>2700</v>
      </c>
      <c r="E7" s="18">
        <v>6800</v>
      </c>
      <c r="F7" s="18">
        <v>2800</v>
      </c>
    </row>
    <row r="8" spans="1:6" x14ac:dyDescent="0.3">
      <c r="A8" s="17">
        <v>1013790595</v>
      </c>
      <c r="B8" s="2" t="s">
        <v>616</v>
      </c>
      <c r="C8" s="18">
        <v>0</v>
      </c>
      <c r="D8" s="18">
        <v>2480</v>
      </c>
      <c r="E8" s="18">
        <v>5040</v>
      </c>
      <c r="F8" s="18">
        <v>6280</v>
      </c>
    </row>
    <row r="9" spans="1:6" x14ac:dyDescent="0.3">
      <c r="A9" s="17">
        <v>92095090608</v>
      </c>
      <c r="B9" s="2" t="s">
        <v>302</v>
      </c>
      <c r="C9" s="18">
        <v>50</v>
      </c>
      <c r="D9" s="18">
        <v>1150</v>
      </c>
      <c r="E9" s="18">
        <v>2500</v>
      </c>
      <c r="F9" s="18">
        <v>1800</v>
      </c>
    </row>
    <row r="10" spans="1:6" x14ac:dyDescent="0.3">
      <c r="A10" s="17">
        <v>9136911006</v>
      </c>
      <c r="B10" s="2" t="s">
        <v>388</v>
      </c>
      <c r="C10" s="18">
        <v>0</v>
      </c>
      <c r="D10" s="18">
        <v>3300</v>
      </c>
      <c r="E10" s="92">
        <v>6960</v>
      </c>
      <c r="F10" s="18">
        <v>6780</v>
      </c>
    </row>
    <row r="11" spans="1:6" x14ac:dyDescent="0.3">
      <c r="A11" s="17">
        <v>1358680567</v>
      </c>
      <c r="B11" s="2" t="s">
        <v>332</v>
      </c>
      <c r="C11" s="18">
        <v>0</v>
      </c>
      <c r="D11" s="18">
        <v>1880</v>
      </c>
      <c r="E11" s="18">
        <v>5145</v>
      </c>
      <c r="F11" s="18">
        <v>5325</v>
      </c>
    </row>
    <row r="12" spans="1:6" x14ac:dyDescent="0.3">
      <c r="A12" s="17">
        <v>90053700598</v>
      </c>
      <c r="B12" s="2" t="s">
        <v>315</v>
      </c>
      <c r="C12" s="18">
        <v>40</v>
      </c>
      <c r="D12" s="18">
        <v>360</v>
      </c>
      <c r="E12" s="18">
        <v>720</v>
      </c>
      <c r="F12" s="18">
        <v>760</v>
      </c>
    </row>
    <row r="13" spans="1:6" x14ac:dyDescent="0.3">
      <c r="A13" s="17">
        <v>7592821008</v>
      </c>
      <c r="B13" s="2" t="s">
        <v>202</v>
      </c>
      <c r="C13" s="18">
        <v>0</v>
      </c>
      <c r="D13" s="18">
        <v>990</v>
      </c>
      <c r="E13" s="18">
        <v>2970</v>
      </c>
      <c r="F13" s="18">
        <v>3190</v>
      </c>
    </row>
    <row r="14" spans="1:6" x14ac:dyDescent="0.3">
      <c r="A14" s="17">
        <v>90056550560</v>
      </c>
      <c r="B14" s="2" t="s">
        <v>78</v>
      </c>
      <c r="C14" s="18">
        <v>0</v>
      </c>
      <c r="D14" s="18">
        <v>2310</v>
      </c>
      <c r="E14" s="18">
        <v>4785</v>
      </c>
      <c r="F14" s="18">
        <v>5720</v>
      </c>
    </row>
    <row r="15" spans="1:6" x14ac:dyDescent="0.3">
      <c r="A15" s="17">
        <v>3121700607</v>
      </c>
      <c r="B15" s="2" t="s">
        <v>512</v>
      </c>
      <c r="C15" s="18">
        <v>0</v>
      </c>
      <c r="D15" s="18">
        <v>1000</v>
      </c>
      <c r="E15" s="18">
        <v>1000</v>
      </c>
      <c r="F15" s="18">
        <v>500</v>
      </c>
    </row>
    <row r="16" spans="1:6" x14ac:dyDescent="0.3">
      <c r="A16" s="17">
        <v>96368830582</v>
      </c>
      <c r="B16" s="2" t="s">
        <v>369</v>
      </c>
      <c r="C16" s="18">
        <v>0</v>
      </c>
      <c r="D16" s="18">
        <v>855</v>
      </c>
      <c r="E16" s="18">
        <v>1845</v>
      </c>
      <c r="F16" s="18">
        <v>1665</v>
      </c>
    </row>
    <row r="17" spans="1:6" x14ac:dyDescent="0.3">
      <c r="A17" s="17">
        <v>96145390587</v>
      </c>
      <c r="B17" s="2" t="s">
        <v>463</v>
      </c>
      <c r="C17" s="18">
        <v>0</v>
      </c>
      <c r="D17" s="18">
        <v>3300</v>
      </c>
      <c r="E17" s="18">
        <v>6240</v>
      </c>
      <c r="F17" s="18">
        <v>7320</v>
      </c>
    </row>
    <row r="18" spans="1:6" x14ac:dyDescent="0.3">
      <c r="A18" s="17">
        <v>91029980603</v>
      </c>
      <c r="B18" s="2" t="s">
        <v>568</v>
      </c>
      <c r="C18" s="18">
        <v>0</v>
      </c>
      <c r="D18" s="18">
        <v>3400</v>
      </c>
      <c r="E18" s="18">
        <v>4900</v>
      </c>
      <c r="F18" s="18">
        <v>5350</v>
      </c>
    </row>
    <row r="19" spans="1:6" x14ac:dyDescent="0.3">
      <c r="A19" s="17">
        <v>96497420586</v>
      </c>
      <c r="B19" s="2" t="s">
        <v>607</v>
      </c>
      <c r="C19" s="18">
        <v>0</v>
      </c>
      <c r="D19" s="18">
        <v>825</v>
      </c>
      <c r="E19" s="18">
        <v>1980</v>
      </c>
      <c r="F19" s="18">
        <v>2695</v>
      </c>
    </row>
    <row r="20" spans="1:6" x14ac:dyDescent="0.3">
      <c r="A20" s="17">
        <v>96430950582</v>
      </c>
      <c r="B20" s="2" t="s">
        <v>231</v>
      </c>
      <c r="C20" s="18">
        <v>0</v>
      </c>
      <c r="D20" s="18">
        <v>950</v>
      </c>
      <c r="E20" s="18">
        <v>2000</v>
      </c>
      <c r="F20" s="18">
        <v>2550</v>
      </c>
    </row>
    <row r="21" spans="1:6" x14ac:dyDescent="0.3">
      <c r="A21" s="17">
        <v>97700800580</v>
      </c>
      <c r="B21" s="2" t="s">
        <v>26</v>
      </c>
      <c r="C21" s="18">
        <v>0</v>
      </c>
      <c r="D21" s="18">
        <v>2300</v>
      </c>
      <c r="E21" s="18">
        <v>6060</v>
      </c>
      <c r="F21" s="18">
        <v>7980</v>
      </c>
    </row>
    <row r="22" spans="1:6" x14ac:dyDescent="0.3">
      <c r="A22" s="17">
        <v>96534010580</v>
      </c>
      <c r="B22" s="2" t="s">
        <v>513</v>
      </c>
      <c r="C22" s="18">
        <v>0</v>
      </c>
      <c r="D22" s="18">
        <v>900</v>
      </c>
      <c r="E22" s="18">
        <v>1860</v>
      </c>
      <c r="F22" s="18">
        <v>1860</v>
      </c>
    </row>
    <row r="23" spans="1:6" x14ac:dyDescent="0.3">
      <c r="A23" s="17">
        <v>92023020602</v>
      </c>
      <c r="B23" s="2" t="s">
        <v>487</v>
      </c>
      <c r="C23" s="18">
        <v>0</v>
      </c>
      <c r="D23" s="18">
        <v>1800</v>
      </c>
      <c r="E23" s="18">
        <v>3150</v>
      </c>
      <c r="F23" s="18">
        <v>3780</v>
      </c>
    </row>
    <row r="24" spans="1:6" x14ac:dyDescent="0.3">
      <c r="A24" s="17">
        <v>96512670587</v>
      </c>
      <c r="B24" s="2" t="s">
        <v>409</v>
      </c>
      <c r="C24" s="18">
        <v>0</v>
      </c>
      <c r="D24" s="18">
        <v>0</v>
      </c>
      <c r="E24" s="18">
        <v>0</v>
      </c>
      <c r="F24" s="18">
        <v>0</v>
      </c>
    </row>
    <row r="25" spans="1:6" x14ac:dyDescent="0.3">
      <c r="A25" s="17">
        <v>97297410587</v>
      </c>
      <c r="B25" s="2" t="s">
        <v>114</v>
      </c>
      <c r="C25" s="18">
        <v>0</v>
      </c>
      <c r="D25" s="18">
        <v>440</v>
      </c>
      <c r="E25" s="18">
        <v>560</v>
      </c>
      <c r="F25" s="18">
        <v>760</v>
      </c>
    </row>
    <row r="26" spans="1:6" x14ac:dyDescent="0.3">
      <c r="A26" s="17">
        <v>96529350587</v>
      </c>
      <c r="B26" s="2" t="s">
        <v>295</v>
      </c>
      <c r="C26" s="18">
        <v>0</v>
      </c>
      <c r="D26" s="18">
        <v>1050</v>
      </c>
      <c r="E26" s="18">
        <v>6720</v>
      </c>
      <c r="F26" s="18">
        <v>8400</v>
      </c>
    </row>
    <row r="27" spans="1:6" x14ac:dyDescent="0.3">
      <c r="A27" s="17">
        <v>94092290587</v>
      </c>
      <c r="B27" s="2" t="s">
        <v>95</v>
      </c>
      <c r="C27" s="18">
        <v>0</v>
      </c>
      <c r="D27" s="18">
        <v>1700</v>
      </c>
      <c r="E27" s="18">
        <v>3150</v>
      </c>
      <c r="F27" s="18">
        <v>4250</v>
      </c>
    </row>
    <row r="28" spans="1:6" x14ac:dyDescent="0.3">
      <c r="A28" s="17">
        <v>95020260584</v>
      </c>
      <c r="B28" s="2" t="s">
        <v>134</v>
      </c>
      <c r="C28" s="18">
        <v>0</v>
      </c>
      <c r="D28" s="18">
        <v>350</v>
      </c>
      <c r="E28" s="18">
        <v>800</v>
      </c>
      <c r="F28" s="18">
        <v>850</v>
      </c>
    </row>
    <row r="29" spans="1:6" x14ac:dyDescent="0.3">
      <c r="A29" s="17">
        <v>91005010581</v>
      </c>
      <c r="B29" s="2" t="s">
        <v>598</v>
      </c>
      <c r="C29" s="18">
        <v>0</v>
      </c>
      <c r="D29" s="18">
        <v>775</v>
      </c>
      <c r="E29" s="18">
        <v>1250</v>
      </c>
      <c r="F29" s="18">
        <v>1625</v>
      </c>
    </row>
    <row r="30" spans="1:6" x14ac:dyDescent="0.3">
      <c r="A30" s="17">
        <v>15998271009</v>
      </c>
      <c r="B30" s="2" t="s">
        <v>187</v>
      </c>
      <c r="C30" s="18">
        <v>0</v>
      </c>
      <c r="D30" s="18">
        <v>0</v>
      </c>
      <c r="E30" s="18">
        <v>0</v>
      </c>
      <c r="F30" s="18">
        <v>0</v>
      </c>
    </row>
    <row r="31" spans="1:6" x14ac:dyDescent="0.3">
      <c r="A31" s="17">
        <v>91174430594</v>
      </c>
      <c r="B31" s="2" t="s">
        <v>354</v>
      </c>
      <c r="C31" s="18">
        <v>0</v>
      </c>
      <c r="D31" s="18">
        <v>480</v>
      </c>
      <c r="E31" s="18">
        <v>1440</v>
      </c>
      <c r="F31" s="18">
        <v>1720</v>
      </c>
    </row>
    <row r="32" spans="1:6" x14ac:dyDescent="0.3">
      <c r="A32" s="17">
        <v>97852040589</v>
      </c>
      <c r="B32" s="2" t="s">
        <v>390</v>
      </c>
      <c r="C32" s="18">
        <v>0</v>
      </c>
      <c r="D32" s="18">
        <v>6059</v>
      </c>
      <c r="E32" s="18">
        <v>11039</v>
      </c>
      <c r="F32" s="18">
        <v>5395</v>
      </c>
    </row>
    <row r="33" spans="1:6" x14ac:dyDescent="0.3">
      <c r="A33" s="17">
        <v>2752250601</v>
      </c>
      <c r="B33" s="2" t="s">
        <v>546</v>
      </c>
      <c r="C33" s="18">
        <v>0</v>
      </c>
      <c r="D33" s="18">
        <v>3825</v>
      </c>
      <c r="E33" s="18">
        <v>7200</v>
      </c>
      <c r="F33" s="18">
        <v>7335</v>
      </c>
    </row>
    <row r="34" spans="1:6" x14ac:dyDescent="0.3">
      <c r="A34" s="17">
        <v>4534971009</v>
      </c>
      <c r="B34" s="2" t="s">
        <v>108</v>
      </c>
      <c r="C34" s="18">
        <v>0</v>
      </c>
      <c r="D34" s="18">
        <v>4740</v>
      </c>
      <c r="E34" s="18">
        <v>8520</v>
      </c>
      <c r="F34" s="18">
        <v>9420</v>
      </c>
    </row>
    <row r="35" spans="1:6" x14ac:dyDescent="0.3">
      <c r="A35" s="17">
        <v>93030410588</v>
      </c>
      <c r="B35" s="2" t="s">
        <v>506</v>
      </c>
      <c r="C35" s="18">
        <v>0</v>
      </c>
      <c r="D35" s="18">
        <v>6000</v>
      </c>
      <c r="E35" s="18">
        <v>1500</v>
      </c>
      <c r="F35" s="18">
        <v>0</v>
      </c>
    </row>
    <row r="36" spans="1:6" x14ac:dyDescent="0.3">
      <c r="A36" s="17">
        <v>5575941009</v>
      </c>
      <c r="B36" s="2" t="s">
        <v>254</v>
      </c>
      <c r="C36" s="18">
        <v>0</v>
      </c>
      <c r="D36" s="18">
        <v>3420</v>
      </c>
      <c r="E36" s="18">
        <v>7020</v>
      </c>
      <c r="F36" s="18">
        <v>8220</v>
      </c>
    </row>
    <row r="37" spans="1:6" x14ac:dyDescent="0.3">
      <c r="A37" s="17">
        <v>90030850599</v>
      </c>
      <c r="B37" s="2" t="s">
        <v>417</v>
      </c>
      <c r="C37" s="18">
        <v>0</v>
      </c>
      <c r="D37" s="18">
        <v>2340</v>
      </c>
      <c r="E37" s="18">
        <v>5310</v>
      </c>
      <c r="F37" s="18">
        <v>6750</v>
      </c>
    </row>
    <row r="38" spans="1:6" x14ac:dyDescent="0.3">
      <c r="A38" s="17">
        <v>9675621008</v>
      </c>
      <c r="B38" s="2" t="s">
        <v>190</v>
      </c>
      <c r="C38" s="18">
        <v>0</v>
      </c>
      <c r="D38" s="18">
        <v>660</v>
      </c>
      <c r="E38" s="18">
        <v>1380</v>
      </c>
      <c r="F38" s="18">
        <v>2040</v>
      </c>
    </row>
    <row r="39" spans="1:6" x14ac:dyDescent="0.3">
      <c r="A39" s="17">
        <v>91155680597</v>
      </c>
      <c r="B39" s="2" t="s">
        <v>184</v>
      </c>
      <c r="C39" s="18">
        <v>0</v>
      </c>
      <c r="D39" s="18">
        <v>600</v>
      </c>
      <c r="E39" s="18">
        <v>1450</v>
      </c>
      <c r="F39" s="18">
        <v>1600</v>
      </c>
    </row>
    <row r="40" spans="1:6" x14ac:dyDescent="0.3">
      <c r="A40" s="17">
        <v>6104041006</v>
      </c>
      <c r="B40" s="2" t="s">
        <v>50</v>
      </c>
      <c r="C40" s="18">
        <v>0</v>
      </c>
      <c r="D40" s="18">
        <v>2520</v>
      </c>
      <c r="E40" s="18">
        <v>4160</v>
      </c>
      <c r="F40" s="18">
        <v>4520</v>
      </c>
    </row>
    <row r="41" spans="1:6" x14ac:dyDescent="0.3">
      <c r="A41" s="17">
        <v>96432450581</v>
      </c>
      <c r="B41" s="2" t="s">
        <v>13</v>
      </c>
      <c r="C41" s="18">
        <v>0</v>
      </c>
      <c r="D41" s="18">
        <v>840</v>
      </c>
      <c r="E41" s="18">
        <f>1610+210</f>
        <v>1820</v>
      </c>
      <c r="F41" s="18">
        <v>1680</v>
      </c>
    </row>
    <row r="42" spans="1:6" x14ac:dyDescent="0.3">
      <c r="A42" s="17">
        <v>90081050586</v>
      </c>
      <c r="B42" s="2" t="s">
        <v>611</v>
      </c>
      <c r="C42" s="18">
        <v>0</v>
      </c>
      <c r="D42" s="18">
        <v>830</v>
      </c>
      <c r="E42" s="18">
        <v>2620</v>
      </c>
      <c r="F42" s="18">
        <v>1250</v>
      </c>
    </row>
    <row r="43" spans="1:6" x14ac:dyDescent="0.3">
      <c r="A43" s="17">
        <v>91161230593</v>
      </c>
      <c r="B43" s="2" t="s">
        <v>518</v>
      </c>
      <c r="C43" s="18">
        <v>0</v>
      </c>
      <c r="D43" s="18">
        <v>0</v>
      </c>
      <c r="E43" s="18">
        <v>2000</v>
      </c>
      <c r="F43" s="18">
        <v>0</v>
      </c>
    </row>
    <row r="44" spans="1:6" x14ac:dyDescent="0.3">
      <c r="A44" s="17">
        <v>90080240592</v>
      </c>
      <c r="B44" s="2" t="s">
        <v>569</v>
      </c>
      <c r="C44" s="18">
        <v>0</v>
      </c>
      <c r="D44" s="18">
        <v>6480</v>
      </c>
      <c r="E44" s="18">
        <v>13500</v>
      </c>
      <c r="F44" s="18">
        <v>14700</v>
      </c>
    </row>
    <row r="45" spans="1:6" x14ac:dyDescent="0.3">
      <c r="A45" s="17">
        <v>97914990581</v>
      </c>
      <c r="B45" s="2" t="s">
        <v>558</v>
      </c>
      <c r="C45" s="18">
        <v>0</v>
      </c>
      <c r="D45" s="18">
        <v>480</v>
      </c>
      <c r="E45" s="18">
        <v>1140</v>
      </c>
      <c r="F45" s="18">
        <v>1020</v>
      </c>
    </row>
    <row r="46" spans="1:6" x14ac:dyDescent="0.3">
      <c r="A46" s="17">
        <v>90125350562</v>
      </c>
      <c r="B46" s="2" t="s">
        <v>282</v>
      </c>
      <c r="C46" s="18">
        <v>0</v>
      </c>
      <c r="D46" s="18">
        <v>2015</v>
      </c>
      <c r="E46" s="18">
        <v>3640</v>
      </c>
      <c r="F46" s="18">
        <v>2405</v>
      </c>
    </row>
    <row r="47" spans="1:6" x14ac:dyDescent="0.3">
      <c r="A47" s="17">
        <v>90069990597</v>
      </c>
      <c r="B47" s="2" t="s">
        <v>101</v>
      </c>
      <c r="C47" s="18">
        <v>0</v>
      </c>
      <c r="D47" s="18">
        <v>2200</v>
      </c>
      <c r="E47" s="18">
        <v>3550</v>
      </c>
      <c r="F47" s="18">
        <v>4050</v>
      </c>
    </row>
    <row r="48" spans="1:6" x14ac:dyDescent="0.3">
      <c r="A48" s="17">
        <v>97735500585</v>
      </c>
      <c r="B48" s="2" t="s">
        <v>307</v>
      </c>
      <c r="C48" s="18">
        <v>0</v>
      </c>
      <c r="D48" s="18">
        <v>180</v>
      </c>
      <c r="E48" s="18">
        <v>390</v>
      </c>
      <c r="F48" s="18">
        <v>360</v>
      </c>
    </row>
    <row r="49" spans="1:6" x14ac:dyDescent="0.3">
      <c r="A49" s="17">
        <v>97434300584</v>
      </c>
      <c r="B49" s="2" t="s">
        <v>288</v>
      </c>
      <c r="C49" s="18">
        <v>0</v>
      </c>
      <c r="D49" s="18">
        <v>3635</v>
      </c>
      <c r="E49" s="18">
        <v>10085</v>
      </c>
      <c r="F49" s="18">
        <v>14415</v>
      </c>
    </row>
    <row r="50" spans="1:6" x14ac:dyDescent="0.3">
      <c r="A50" s="17">
        <v>97752130589</v>
      </c>
      <c r="B50" s="2" t="s">
        <v>106</v>
      </c>
      <c r="C50" s="18">
        <v>0</v>
      </c>
      <c r="D50" s="18">
        <v>1480</v>
      </c>
      <c r="E50" s="18">
        <v>2360</v>
      </c>
      <c r="F50" s="18">
        <v>2440</v>
      </c>
    </row>
    <row r="51" spans="1:6" x14ac:dyDescent="0.3">
      <c r="A51" s="17">
        <v>91178240593</v>
      </c>
      <c r="B51" s="2" t="s">
        <v>646</v>
      </c>
      <c r="C51" s="18">
        <v>35</v>
      </c>
      <c r="D51" s="18">
        <v>560</v>
      </c>
      <c r="E51" s="18">
        <v>805</v>
      </c>
      <c r="F51" s="18">
        <v>945</v>
      </c>
    </row>
    <row r="52" spans="1:6" x14ac:dyDescent="0.3">
      <c r="A52" s="17">
        <v>90140620569</v>
      </c>
      <c r="B52" s="2" t="s">
        <v>584</v>
      </c>
      <c r="C52" s="18">
        <v>0</v>
      </c>
      <c r="D52" s="18">
        <v>0</v>
      </c>
      <c r="E52" s="18">
        <v>0</v>
      </c>
      <c r="F52" s="18">
        <v>0</v>
      </c>
    </row>
    <row r="53" spans="1:6" x14ac:dyDescent="0.3">
      <c r="A53" s="17">
        <v>16781241001</v>
      </c>
      <c r="B53" s="2" t="s">
        <v>121</v>
      </c>
      <c r="C53" s="18">
        <v>0</v>
      </c>
      <c r="D53" s="18">
        <v>6238</v>
      </c>
      <c r="E53" s="18">
        <v>9827</v>
      </c>
      <c r="F53" s="18">
        <v>7450</v>
      </c>
    </row>
    <row r="54" spans="1:6" x14ac:dyDescent="0.3">
      <c r="A54" s="17">
        <v>3164590600</v>
      </c>
      <c r="B54" s="2" t="s">
        <v>24</v>
      </c>
      <c r="C54" s="18">
        <v>0</v>
      </c>
      <c r="D54" s="18">
        <v>0</v>
      </c>
      <c r="E54" s="18">
        <v>2520</v>
      </c>
      <c r="F54" s="18">
        <v>3066</v>
      </c>
    </row>
    <row r="55" spans="1:6" x14ac:dyDescent="0.3">
      <c r="A55" s="17">
        <v>91148580599</v>
      </c>
      <c r="B55" s="2" t="s">
        <v>566</v>
      </c>
      <c r="C55" s="18">
        <v>0</v>
      </c>
      <c r="D55" s="18">
        <v>0</v>
      </c>
      <c r="E55" s="18">
        <v>0</v>
      </c>
      <c r="F55" s="18">
        <v>600</v>
      </c>
    </row>
    <row r="56" spans="1:6" x14ac:dyDescent="0.3">
      <c r="A56" s="17">
        <v>97800230589</v>
      </c>
      <c r="B56" s="2" t="s">
        <v>150</v>
      </c>
      <c r="C56" s="18">
        <v>0</v>
      </c>
      <c r="D56" s="18">
        <v>5250</v>
      </c>
      <c r="E56" s="18">
        <v>11250</v>
      </c>
      <c r="F56" s="18">
        <v>6375</v>
      </c>
    </row>
    <row r="57" spans="1:6" x14ac:dyDescent="0.3">
      <c r="A57" s="17">
        <v>97572950588</v>
      </c>
      <c r="B57" s="2" t="s">
        <v>438</v>
      </c>
      <c r="C57" s="18">
        <v>0</v>
      </c>
      <c r="D57" s="18">
        <v>6790</v>
      </c>
      <c r="E57" s="18">
        <v>24335</v>
      </c>
      <c r="F57" s="18">
        <v>25935</v>
      </c>
    </row>
    <row r="58" spans="1:6" x14ac:dyDescent="0.3">
      <c r="A58" s="17">
        <v>90078270569</v>
      </c>
      <c r="B58" s="2" t="s">
        <v>257</v>
      </c>
      <c r="C58" s="18">
        <v>0</v>
      </c>
      <c r="D58" s="18">
        <v>1600</v>
      </c>
      <c r="E58" s="18">
        <v>1200</v>
      </c>
      <c r="F58" s="18">
        <v>0</v>
      </c>
    </row>
    <row r="59" spans="1:6" x14ac:dyDescent="0.3">
      <c r="A59" s="17">
        <v>92075090602</v>
      </c>
      <c r="B59" s="2" t="s">
        <v>425</v>
      </c>
      <c r="C59" s="18">
        <v>0</v>
      </c>
      <c r="D59" s="18">
        <v>3000</v>
      </c>
      <c r="E59" s="18">
        <v>5700</v>
      </c>
      <c r="F59" s="18">
        <v>7020</v>
      </c>
    </row>
    <row r="60" spans="1:6" x14ac:dyDescent="0.3">
      <c r="A60" s="17">
        <v>96605000585</v>
      </c>
      <c r="B60" s="2" t="s">
        <v>130</v>
      </c>
      <c r="C60" s="18">
        <v>0</v>
      </c>
      <c r="D60" s="18">
        <v>2100</v>
      </c>
      <c r="E60" s="18">
        <v>4260</v>
      </c>
      <c r="F60" s="18">
        <v>4620</v>
      </c>
    </row>
    <row r="61" spans="1:6" x14ac:dyDescent="0.3">
      <c r="A61" s="17">
        <v>2389030590</v>
      </c>
      <c r="B61" s="2" t="s">
        <v>49</v>
      </c>
      <c r="C61" s="18">
        <v>0</v>
      </c>
      <c r="D61" s="18">
        <v>6530</v>
      </c>
      <c r="E61" s="18">
        <v>9150</v>
      </c>
      <c r="F61" s="18">
        <v>7735</v>
      </c>
    </row>
    <row r="62" spans="1:6" x14ac:dyDescent="0.3">
      <c r="A62" s="17">
        <v>97586610582</v>
      </c>
      <c r="B62" s="2" t="s">
        <v>135</v>
      </c>
      <c r="C62" s="18">
        <v>900</v>
      </c>
      <c r="D62" s="18">
        <v>300</v>
      </c>
      <c r="E62" s="18">
        <v>0</v>
      </c>
      <c r="F62" s="18">
        <v>0</v>
      </c>
    </row>
    <row r="63" spans="1:6" x14ac:dyDescent="0.3">
      <c r="A63" s="17">
        <v>97460770585</v>
      </c>
      <c r="B63" s="2" t="s">
        <v>183</v>
      </c>
      <c r="C63" s="18">
        <v>220</v>
      </c>
      <c r="D63" s="18">
        <v>555</v>
      </c>
      <c r="E63" s="18">
        <v>1245</v>
      </c>
      <c r="F63" s="18">
        <v>1430</v>
      </c>
    </row>
    <row r="64" spans="1:6" x14ac:dyDescent="0.3">
      <c r="A64" s="17">
        <v>5586881004</v>
      </c>
      <c r="B64" s="2" t="s">
        <v>116</v>
      </c>
      <c r="C64" s="18">
        <v>0</v>
      </c>
      <c r="D64" s="18">
        <v>2580</v>
      </c>
      <c r="E64" s="18">
        <v>4530</v>
      </c>
      <c r="F64" s="18">
        <v>3250</v>
      </c>
    </row>
    <row r="65" spans="1:6" x14ac:dyDescent="0.3">
      <c r="A65" s="17">
        <v>12468281006</v>
      </c>
      <c r="B65" s="2" t="s">
        <v>176</v>
      </c>
      <c r="C65" s="18">
        <v>0</v>
      </c>
      <c r="D65" s="18">
        <v>1330</v>
      </c>
      <c r="E65" s="18">
        <v>1750</v>
      </c>
      <c r="F65" s="18">
        <v>1540</v>
      </c>
    </row>
    <row r="66" spans="1:6" x14ac:dyDescent="0.3">
      <c r="A66" s="17">
        <v>92026560588</v>
      </c>
      <c r="B66" s="2" t="s">
        <v>381</v>
      </c>
      <c r="C66" s="18">
        <v>250</v>
      </c>
      <c r="D66" s="18">
        <v>1100</v>
      </c>
      <c r="E66" s="18">
        <v>1650</v>
      </c>
      <c r="F66" s="18">
        <v>1500</v>
      </c>
    </row>
    <row r="67" spans="1:6" x14ac:dyDescent="0.3">
      <c r="A67" s="17">
        <v>6243191001</v>
      </c>
      <c r="B67" s="2" t="s">
        <v>477</v>
      </c>
      <c r="C67" s="18">
        <v>0</v>
      </c>
      <c r="D67" s="18">
        <v>1008</v>
      </c>
      <c r="E67" s="18">
        <v>2744</v>
      </c>
      <c r="F67" s="18">
        <v>3360</v>
      </c>
    </row>
    <row r="68" spans="1:6" x14ac:dyDescent="0.3">
      <c r="A68" s="17">
        <v>6309721006</v>
      </c>
      <c r="B68" s="2" t="s">
        <v>159</v>
      </c>
      <c r="C68" s="18">
        <v>0</v>
      </c>
      <c r="D68" s="18">
        <v>600</v>
      </c>
      <c r="E68" s="18">
        <v>1450</v>
      </c>
      <c r="F68" s="18">
        <v>1550</v>
      </c>
    </row>
    <row r="69" spans="1:6" x14ac:dyDescent="0.3">
      <c r="A69" s="17">
        <v>92028260609</v>
      </c>
      <c r="B69" s="2" t="s">
        <v>245</v>
      </c>
      <c r="C69" s="18">
        <v>0</v>
      </c>
      <c r="D69" s="18">
        <v>1900</v>
      </c>
      <c r="E69" s="18">
        <v>4600</v>
      </c>
      <c r="F69" s="18">
        <v>5800</v>
      </c>
    </row>
    <row r="70" spans="1:6" x14ac:dyDescent="0.3">
      <c r="A70" s="17">
        <v>8464451007</v>
      </c>
      <c r="B70" s="2" t="s">
        <v>599</v>
      </c>
      <c r="C70" s="18">
        <v>0</v>
      </c>
      <c r="D70" s="18">
        <v>2200</v>
      </c>
      <c r="E70" s="18">
        <v>3700</v>
      </c>
      <c r="F70" s="18">
        <v>4500</v>
      </c>
    </row>
    <row r="71" spans="1:6" x14ac:dyDescent="0.3">
      <c r="A71" s="17">
        <v>1905780563</v>
      </c>
      <c r="B71" s="2" t="s">
        <v>593</v>
      </c>
      <c r="C71" s="18">
        <v>0</v>
      </c>
      <c r="D71" s="18">
        <v>2475</v>
      </c>
      <c r="E71" s="18">
        <v>4895</v>
      </c>
      <c r="F71" s="18">
        <v>5115</v>
      </c>
    </row>
    <row r="72" spans="1:6" x14ac:dyDescent="0.3">
      <c r="A72" s="17">
        <v>2195750563</v>
      </c>
      <c r="B72" s="2" t="s">
        <v>80</v>
      </c>
      <c r="C72" s="18">
        <v>0</v>
      </c>
      <c r="D72" s="18">
        <v>3000</v>
      </c>
      <c r="E72" s="18">
        <v>7400</v>
      </c>
      <c r="F72" s="18">
        <v>2000</v>
      </c>
    </row>
    <row r="73" spans="1:6" x14ac:dyDescent="0.3">
      <c r="A73" s="17">
        <v>96582510580</v>
      </c>
      <c r="B73" s="2" t="s">
        <v>277</v>
      </c>
      <c r="C73" s="18">
        <v>0</v>
      </c>
      <c r="D73" s="18">
        <v>4100</v>
      </c>
      <c r="E73" s="18">
        <v>8100</v>
      </c>
      <c r="F73" s="18">
        <v>1500</v>
      </c>
    </row>
    <row r="74" spans="1:6" x14ac:dyDescent="0.3">
      <c r="A74" s="17">
        <v>94075170582</v>
      </c>
      <c r="B74" s="2" t="s">
        <v>47</v>
      </c>
      <c r="C74" s="18">
        <v>0</v>
      </c>
      <c r="D74" s="18">
        <v>5400</v>
      </c>
      <c r="E74" s="18">
        <v>10575</v>
      </c>
      <c r="F74" s="18">
        <v>4200</v>
      </c>
    </row>
    <row r="75" spans="1:6" x14ac:dyDescent="0.3">
      <c r="A75" s="17">
        <v>96599000583</v>
      </c>
      <c r="B75" s="2" t="s">
        <v>303</v>
      </c>
      <c r="C75" s="18">
        <v>0</v>
      </c>
      <c r="D75" s="18">
        <v>1029</v>
      </c>
      <c r="E75" s="18">
        <v>1925</v>
      </c>
      <c r="F75" s="18">
        <v>2090</v>
      </c>
    </row>
    <row r="76" spans="1:6" x14ac:dyDescent="0.3">
      <c r="A76" s="17">
        <v>12018681002</v>
      </c>
      <c r="B76" s="2" t="s">
        <v>353</v>
      </c>
      <c r="C76" s="18">
        <v>0</v>
      </c>
      <c r="D76" s="18">
        <v>250</v>
      </c>
      <c r="E76" s="18">
        <v>350</v>
      </c>
      <c r="F76" s="18">
        <v>500</v>
      </c>
    </row>
    <row r="77" spans="1:6" x14ac:dyDescent="0.3">
      <c r="A77" s="17">
        <v>91144660593</v>
      </c>
      <c r="B77" s="2" t="s">
        <v>515</v>
      </c>
      <c r="C77" s="18">
        <v>0</v>
      </c>
      <c r="D77" s="18">
        <v>1320</v>
      </c>
      <c r="E77" s="18">
        <v>2760</v>
      </c>
      <c r="F77" s="18">
        <v>2920</v>
      </c>
    </row>
    <row r="78" spans="1:6" x14ac:dyDescent="0.3">
      <c r="A78" s="17">
        <v>2339850592</v>
      </c>
      <c r="B78" s="2" t="s">
        <v>581</v>
      </c>
      <c r="C78" s="18">
        <v>0</v>
      </c>
      <c r="D78" s="18">
        <v>780</v>
      </c>
      <c r="E78" s="18">
        <v>2015</v>
      </c>
      <c r="F78" s="18">
        <v>2015</v>
      </c>
    </row>
    <row r="79" spans="1:6" x14ac:dyDescent="0.3">
      <c r="A79" s="17">
        <v>97725790584</v>
      </c>
      <c r="B79" s="2" t="s">
        <v>61</v>
      </c>
      <c r="C79" s="18">
        <v>0</v>
      </c>
      <c r="D79" s="18">
        <v>4110</v>
      </c>
      <c r="E79" s="18">
        <v>6255</v>
      </c>
      <c r="F79" s="18">
        <v>6090</v>
      </c>
    </row>
    <row r="80" spans="1:6" x14ac:dyDescent="0.3">
      <c r="A80" s="17">
        <v>91101630597</v>
      </c>
      <c r="B80" s="2" t="s">
        <v>576</v>
      </c>
      <c r="C80" s="18">
        <v>0</v>
      </c>
      <c r="D80" s="18">
        <v>28560</v>
      </c>
      <c r="E80" s="18">
        <v>2100</v>
      </c>
      <c r="F80" s="18">
        <v>420</v>
      </c>
    </row>
    <row r="81" spans="1:6" x14ac:dyDescent="0.3">
      <c r="A81" s="17">
        <v>91123570599</v>
      </c>
      <c r="B81" s="2" t="s">
        <v>223</v>
      </c>
      <c r="C81" s="18">
        <v>0</v>
      </c>
      <c r="D81" s="18">
        <v>975</v>
      </c>
      <c r="E81" s="18">
        <v>1885</v>
      </c>
      <c r="F81" s="18">
        <v>1690</v>
      </c>
    </row>
    <row r="82" spans="1:6" x14ac:dyDescent="0.3">
      <c r="A82" s="17">
        <v>96301750582</v>
      </c>
      <c r="B82" s="2" t="s">
        <v>152</v>
      </c>
      <c r="C82" s="18">
        <v>0</v>
      </c>
      <c r="D82" s="18">
        <v>2030</v>
      </c>
      <c r="E82" s="18">
        <v>4340</v>
      </c>
      <c r="F82" s="18">
        <v>4550</v>
      </c>
    </row>
    <row r="83" spans="1:6" x14ac:dyDescent="0.3">
      <c r="A83" s="17">
        <v>94079960582</v>
      </c>
      <c r="B83" s="2" t="s">
        <v>67</v>
      </c>
      <c r="C83" s="18">
        <v>0</v>
      </c>
      <c r="D83" s="18">
        <v>1765</v>
      </c>
      <c r="E83" s="18">
        <v>2000</v>
      </c>
      <c r="F83" s="18">
        <v>3125</v>
      </c>
    </row>
    <row r="84" spans="1:6" x14ac:dyDescent="0.3">
      <c r="A84" s="17">
        <v>90021620605</v>
      </c>
      <c r="B84" s="2" t="s">
        <v>66</v>
      </c>
      <c r="C84" s="18">
        <v>0</v>
      </c>
      <c r="D84" s="18">
        <v>1760</v>
      </c>
      <c r="E84" s="18">
        <v>3640</v>
      </c>
      <c r="F84" s="18">
        <v>4120</v>
      </c>
    </row>
    <row r="85" spans="1:6" x14ac:dyDescent="0.3">
      <c r="A85" s="17">
        <v>14973721005</v>
      </c>
      <c r="B85" s="2" t="s">
        <v>258</v>
      </c>
      <c r="C85" s="18">
        <v>0</v>
      </c>
      <c r="D85" s="18">
        <v>150</v>
      </c>
      <c r="E85" s="18">
        <v>200</v>
      </c>
      <c r="F85" s="18">
        <v>1800</v>
      </c>
    </row>
    <row r="86" spans="1:6" x14ac:dyDescent="0.3">
      <c r="A86" s="17">
        <v>97414090585</v>
      </c>
      <c r="B86" s="2" t="s">
        <v>179</v>
      </c>
      <c r="C86" s="18">
        <v>0</v>
      </c>
      <c r="D86" s="18">
        <v>2100</v>
      </c>
      <c r="E86" s="18">
        <v>4440</v>
      </c>
      <c r="F86" s="18">
        <v>5520</v>
      </c>
    </row>
    <row r="87" spans="1:6" x14ac:dyDescent="0.3">
      <c r="A87" s="17">
        <v>12129281007</v>
      </c>
      <c r="B87" s="2" t="s">
        <v>361</v>
      </c>
      <c r="C87" s="18">
        <v>0</v>
      </c>
      <c r="D87" s="18">
        <v>4226</v>
      </c>
      <c r="E87" s="18">
        <f>8869+630</f>
        <v>9499</v>
      </c>
      <c r="F87" s="18">
        <v>4674</v>
      </c>
    </row>
    <row r="88" spans="1:6" x14ac:dyDescent="0.3">
      <c r="A88" s="17">
        <v>90060120590</v>
      </c>
      <c r="B88" s="2" t="s">
        <v>112</v>
      </c>
      <c r="C88" s="18">
        <v>0</v>
      </c>
      <c r="D88" s="18">
        <v>2150</v>
      </c>
      <c r="E88" s="18">
        <v>4300</v>
      </c>
      <c r="F88" s="18">
        <v>5450</v>
      </c>
    </row>
    <row r="89" spans="1:6" x14ac:dyDescent="0.3">
      <c r="A89" s="17">
        <v>97847030588</v>
      </c>
      <c r="B89" s="2" t="s">
        <v>561</v>
      </c>
      <c r="C89" s="18">
        <v>0</v>
      </c>
      <c r="D89" s="18">
        <v>640</v>
      </c>
      <c r="E89" s="18">
        <v>800</v>
      </c>
      <c r="F89" s="18">
        <v>1120</v>
      </c>
    </row>
    <row r="90" spans="1:6" x14ac:dyDescent="0.3">
      <c r="A90" s="17">
        <v>91031950602</v>
      </c>
      <c r="B90" s="2" t="s">
        <v>571</v>
      </c>
      <c r="C90" s="18">
        <v>0</v>
      </c>
      <c r="D90" s="18">
        <v>0</v>
      </c>
      <c r="E90" s="18">
        <v>0</v>
      </c>
      <c r="F90" s="18">
        <v>3500</v>
      </c>
    </row>
    <row r="91" spans="1:6" x14ac:dyDescent="0.3">
      <c r="A91" s="17">
        <v>97787010582</v>
      </c>
      <c r="B91" s="2" t="s">
        <v>265</v>
      </c>
      <c r="C91" s="18">
        <v>0</v>
      </c>
      <c r="D91" s="18">
        <v>2970</v>
      </c>
      <c r="E91" s="18">
        <v>4565</v>
      </c>
      <c r="F91" s="18">
        <v>5335</v>
      </c>
    </row>
    <row r="92" spans="1:6" x14ac:dyDescent="0.3">
      <c r="A92" s="17">
        <v>92071350604</v>
      </c>
      <c r="B92" s="2" t="s">
        <v>348</v>
      </c>
      <c r="C92" s="18">
        <v>0</v>
      </c>
      <c r="D92" s="18">
        <v>2800</v>
      </c>
      <c r="E92" s="18">
        <v>6200</v>
      </c>
      <c r="F92" s="18">
        <v>6700</v>
      </c>
    </row>
    <row r="93" spans="1:6" x14ac:dyDescent="0.3">
      <c r="A93" s="17">
        <v>96407310588</v>
      </c>
      <c r="B93" s="2" t="s">
        <v>42</v>
      </c>
      <c r="C93" s="18">
        <v>0</v>
      </c>
      <c r="D93" s="18">
        <v>210</v>
      </c>
      <c r="E93" s="18">
        <v>510</v>
      </c>
      <c r="F93" s="18">
        <v>540</v>
      </c>
    </row>
    <row r="94" spans="1:6" x14ac:dyDescent="0.3">
      <c r="A94" s="17">
        <v>90011040608</v>
      </c>
      <c r="B94" s="2" t="s">
        <v>379</v>
      </c>
      <c r="C94" s="18">
        <v>0</v>
      </c>
      <c r="D94" s="18">
        <v>840</v>
      </c>
      <c r="E94" s="18">
        <v>1400</v>
      </c>
      <c r="F94" s="18">
        <v>1960</v>
      </c>
    </row>
    <row r="95" spans="1:6" x14ac:dyDescent="0.3">
      <c r="A95" s="17">
        <v>91109850593</v>
      </c>
      <c r="B95" s="2" t="s">
        <v>575</v>
      </c>
      <c r="C95" s="18">
        <v>0</v>
      </c>
      <c r="D95" s="18">
        <v>2750</v>
      </c>
      <c r="E95" s="18">
        <v>4000</v>
      </c>
      <c r="F95" s="18">
        <v>4450</v>
      </c>
    </row>
    <row r="96" spans="1:6" x14ac:dyDescent="0.3">
      <c r="A96" s="17">
        <v>91132490599</v>
      </c>
      <c r="B96" s="2" t="s">
        <v>285</v>
      </c>
      <c r="C96" s="18">
        <v>0</v>
      </c>
      <c r="D96" s="18">
        <v>630</v>
      </c>
      <c r="E96" s="18">
        <v>840</v>
      </c>
      <c r="F96" s="18">
        <v>700</v>
      </c>
    </row>
    <row r="97" spans="1:6" x14ac:dyDescent="0.3">
      <c r="A97" s="17">
        <v>90152750569</v>
      </c>
      <c r="B97" s="2" t="s">
        <v>60</v>
      </c>
      <c r="C97" s="18">
        <v>0</v>
      </c>
      <c r="D97" s="18">
        <v>0</v>
      </c>
      <c r="E97" s="18">
        <v>1815</v>
      </c>
      <c r="F97" s="18">
        <v>1485</v>
      </c>
    </row>
    <row r="98" spans="1:6" x14ac:dyDescent="0.3">
      <c r="A98" s="17">
        <v>91145600598</v>
      </c>
      <c r="B98" s="2" t="s">
        <v>404</v>
      </c>
      <c r="C98" s="18">
        <v>0</v>
      </c>
      <c r="D98" s="18">
        <v>700</v>
      </c>
      <c r="E98" s="18">
        <v>1260</v>
      </c>
      <c r="F98" s="18">
        <v>840</v>
      </c>
    </row>
    <row r="99" spans="1:6" x14ac:dyDescent="0.3">
      <c r="A99" s="17">
        <v>90096780573</v>
      </c>
      <c r="B99" s="2" t="s">
        <v>110</v>
      </c>
      <c r="C99" s="18">
        <v>0</v>
      </c>
      <c r="D99" s="18">
        <v>1045</v>
      </c>
      <c r="E99" s="18">
        <v>1650</v>
      </c>
      <c r="F99" s="18">
        <v>1925</v>
      </c>
    </row>
    <row r="100" spans="1:6" x14ac:dyDescent="0.3">
      <c r="A100" s="17">
        <v>96463920585</v>
      </c>
      <c r="B100" s="2" t="s">
        <v>660</v>
      </c>
      <c r="C100" s="18">
        <v>0</v>
      </c>
      <c r="D100" s="18">
        <v>850</v>
      </c>
      <c r="E100" s="18">
        <v>1750</v>
      </c>
      <c r="F100" s="18">
        <v>1700</v>
      </c>
    </row>
    <row r="101" spans="1:6" x14ac:dyDescent="0.3">
      <c r="A101" s="17">
        <v>97976720587</v>
      </c>
      <c r="B101" s="2" t="s">
        <v>125</v>
      </c>
      <c r="C101" s="18">
        <v>0</v>
      </c>
      <c r="D101" s="18">
        <v>1791</v>
      </c>
      <c r="E101" s="18">
        <v>3205</v>
      </c>
      <c r="F101" s="18">
        <v>4666</v>
      </c>
    </row>
    <row r="102" spans="1:6" x14ac:dyDescent="0.3">
      <c r="A102" s="17">
        <v>96518210586</v>
      </c>
      <c r="B102" s="2" t="s">
        <v>321</v>
      </c>
      <c r="C102" s="18">
        <v>0</v>
      </c>
      <c r="D102" s="18">
        <v>1500</v>
      </c>
      <c r="E102" s="18">
        <v>3350</v>
      </c>
      <c r="F102" s="18">
        <v>5250</v>
      </c>
    </row>
    <row r="103" spans="1:6" x14ac:dyDescent="0.3">
      <c r="A103" s="17">
        <v>96585490582</v>
      </c>
      <c r="B103" s="2" t="s">
        <v>102</v>
      </c>
      <c r="C103" s="18">
        <v>0</v>
      </c>
      <c r="D103" s="18">
        <v>600</v>
      </c>
      <c r="E103" s="18">
        <v>700</v>
      </c>
      <c r="F103" s="18">
        <v>600</v>
      </c>
    </row>
    <row r="104" spans="1:6" x14ac:dyDescent="0.3">
      <c r="A104" s="17">
        <v>90065490592</v>
      </c>
      <c r="B104" s="2" t="s">
        <v>481</v>
      </c>
      <c r="C104" s="18">
        <v>0</v>
      </c>
      <c r="D104" s="18">
        <v>1110</v>
      </c>
      <c r="E104" s="18">
        <v>1740</v>
      </c>
      <c r="F104" s="18">
        <v>1950</v>
      </c>
    </row>
    <row r="105" spans="1:6" x14ac:dyDescent="0.3">
      <c r="A105" s="17">
        <v>92080350603</v>
      </c>
      <c r="B105" s="2" t="s">
        <v>164</v>
      </c>
      <c r="C105" s="18">
        <v>0</v>
      </c>
      <c r="D105" s="18">
        <v>4800</v>
      </c>
      <c r="E105" s="18">
        <v>5550</v>
      </c>
      <c r="F105" s="18">
        <v>0</v>
      </c>
    </row>
    <row r="106" spans="1:6" x14ac:dyDescent="0.3">
      <c r="A106" s="17">
        <v>90027700591</v>
      </c>
      <c r="B106" s="2" t="s">
        <v>149</v>
      </c>
      <c r="C106" s="18">
        <v>0</v>
      </c>
      <c r="D106" s="18">
        <v>2900</v>
      </c>
      <c r="E106" s="18">
        <v>4650</v>
      </c>
      <c r="F106" s="18">
        <v>5250</v>
      </c>
    </row>
    <row r="107" spans="1:6" x14ac:dyDescent="0.3">
      <c r="A107" s="17">
        <v>96567270580</v>
      </c>
      <c r="B107" s="2" t="s">
        <v>565</v>
      </c>
      <c r="C107" s="18">
        <v>0</v>
      </c>
      <c r="D107" s="18">
        <v>1800</v>
      </c>
      <c r="E107" s="18">
        <f>3660+180</f>
        <v>3840</v>
      </c>
      <c r="F107" s="18">
        <v>4260</v>
      </c>
    </row>
    <row r="108" spans="1:6" x14ac:dyDescent="0.3">
      <c r="A108" s="17">
        <v>90081020571</v>
      </c>
      <c r="B108" s="2" t="s">
        <v>658</v>
      </c>
      <c r="C108" s="18">
        <v>0</v>
      </c>
      <c r="D108" s="18">
        <v>800</v>
      </c>
      <c r="E108" s="18">
        <v>1400</v>
      </c>
      <c r="F108" s="18">
        <v>800</v>
      </c>
    </row>
    <row r="109" spans="1:6" x14ac:dyDescent="0.3">
      <c r="A109" s="17">
        <v>96135330585</v>
      </c>
      <c r="B109" s="2" t="s">
        <v>579</v>
      </c>
      <c r="C109" s="18">
        <v>0</v>
      </c>
      <c r="D109" s="18">
        <v>10500</v>
      </c>
      <c r="E109" s="18">
        <v>500</v>
      </c>
      <c r="F109" s="18">
        <v>0</v>
      </c>
    </row>
    <row r="110" spans="1:6" x14ac:dyDescent="0.3">
      <c r="A110" s="17">
        <v>97792880581</v>
      </c>
      <c r="B110" s="2" t="s">
        <v>264</v>
      </c>
      <c r="C110" s="18">
        <v>0</v>
      </c>
      <c r="D110" s="18">
        <v>540</v>
      </c>
      <c r="E110" s="18">
        <v>1200</v>
      </c>
      <c r="F110" s="18">
        <v>1320</v>
      </c>
    </row>
    <row r="111" spans="1:6" x14ac:dyDescent="0.3">
      <c r="A111" s="17">
        <v>97828590584</v>
      </c>
      <c r="B111" s="2" t="s">
        <v>167</v>
      </c>
      <c r="C111" s="18">
        <v>140</v>
      </c>
      <c r="D111" s="18">
        <v>1720</v>
      </c>
      <c r="E111" s="18">
        <v>2380</v>
      </c>
      <c r="F111" s="18">
        <v>2620</v>
      </c>
    </row>
    <row r="112" spans="1:6" x14ac:dyDescent="0.3">
      <c r="A112" s="17">
        <v>92097020603</v>
      </c>
      <c r="B112" s="2" t="s">
        <v>316</v>
      </c>
      <c r="C112" s="18">
        <v>0</v>
      </c>
      <c r="D112" s="18">
        <v>1000</v>
      </c>
      <c r="E112" s="18">
        <v>1700</v>
      </c>
      <c r="F112" s="18">
        <v>2500</v>
      </c>
    </row>
    <row r="113" spans="1:6" x14ac:dyDescent="0.3">
      <c r="A113" s="17">
        <v>90075500596</v>
      </c>
      <c r="B113" s="2" t="s">
        <v>255</v>
      </c>
      <c r="C113" s="18">
        <v>0</v>
      </c>
      <c r="D113" s="18">
        <v>100</v>
      </c>
      <c r="E113" s="18">
        <v>0</v>
      </c>
      <c r="F113" s="18">
        <v>0</v>
      </c>
    </row>
    <row r="114" spans="1:6" x14ac:dyDescent="0.3">
      <c r="A114" s="17">
        <v>90071150594</v>
      </c>
      <c r="B114" s="2" t="s">
        <v>550</v>
      </c>
      <c r="C114" s="18">
        <v>0</v>
      </c>
      <c r="D114" s="18">
        <v>1050</v>
      </c>
      <c r="E114" s="18">
        <v>2000</v>
      </c>
      <c r="F114" s="18">
        <v>2600</v>
      </c>
    </row>
    <row r="115" spans="1:6" x14ac:dyDescent="0.3">
      <c r="A115" s="17">
        <v>2343980591</v>
      </c>
      <c r="B115" s="2" t="s">
        <v>319</v>
      </c>
      <c r="C115" s="18">
        <v>0</v>
      </c>
      <c r="D115" s="18">
        <v>3960</v>
      </c>
      <c r="E115" s="18">
        <v>6880</v>
      </c>
      <c r="F115" s="18">
        <v>7280</v>
      </c>
    </row>
    <row r="116" spans="1:6" x14ac:dyDescent="0.3">
      <c r="A116" s="17">
        <v>16606981005</v>
      </c>
      <c r="B116" s="2" t="s">
        <v>189</v>
      </c>
      <c r="C116" s="18">
        <v>0</v>
      </c>
      <c r="D116" s="18">
        <v>3580</v>
      </c>
      <c r="E116" s="18">
        <v>8855</v>
      </c>
      <c r="F116" s="18">
        <v>8580</v>
      </c>
    </row>
    <row r="117" spans="1:6" x14ac:dyDescent="0.3">
      <c r="A117" s="17">
        <v>95025070582</v>
      </c>
      <c r="B117" s="2" t="s">
        <v>479</v>
      </c>
      <c r="C117" s="18">
        <v>0</v>
      </c>
      <c r="D117" s="18">
        <v>360</v>
      </c>
      <c r="E117" s="18">
        <v>630</v>
      </c>
      <c r="F117" s="18">
        <v>930</v>
      </c>
    </row>
    <row r="118" spans="1:6" x14ac:dyDescent="0.3">
      <c r="A118" s="17">
        <v>97479610582</v>
      </c>
      <c r="B118" s="2" t="s">
        <v>392</v>
      </c>
      <c r="C118" s="18">
        <v>0</v>
      </c>
      <c r="D118" s="18">
        <v>1560</v>
      </c>
      <c r="E118" s="18">
        <v>4349</v>
      </c>
      <c r="F118" s="18">
        <v>4959</v>
      </c>
    </row>
    <row r="119" spans="1:6" x14ac:dyDescent="0.3">
      <c r="A119" s="17">
        <v>91076460582</v>
      </c>
      <c r="B119" s="2" t="s">
        <v>233</v>
      </c>
      <c r="C119" s="18">
        <v>0</v>
      </c>
      <c r="D119" s="18">
        <v>2070</v>
      </c>
      <c r="E119" s="18">
        <v>4680</v>
      </c>
      <c r="F119" s="18">
        <v>5175</v>
      </c>
    </row>
    <row r="120" spans="1:6" x14ac:dyDescent="0.3">
      <c r="A120" s="17">
        <v>1146610579</v>
      </c>
      <c r="B120" s="2" t="s">
        <v>578</v>
      </c>
      <c r="C120" s="18">
        <v>0</v>
      </c>
      <c r="D120" s="18">
        <v>1260</v>
      </c>
      <c r="E120" s="18">
        <v>4140</v>
      </c>
      <c r="F120" s="18">
        <v>5580</v>
      </c>
    </row>
    <row r="121" spans="1:6" x14ac:dyDescent="0.3">
      <c r="A121" s="17">
        <v>97541250581</v>
      </c>
      <c r="B121" s="2" t="s">
        <v>28</v>
      </c>
      <c r="C121" s="18">
        <v>0</v>
      </c>
      <c r="D121" s="18">
        <v>800</v>
      </c>
      <c r="E121" s="18">
        <v>1350</v>
      </c>
      <c r="F121" s="18">
        <v>1000</v>
      </c>
    </row>
    <row r="122" spans="1:6" x14ac:dyDescent="0.3">
      <c r="A122" s="17">
        <v>97667530584</v>
      </c>
      <c r="B122" s="2" t="s">
        <v>347</v>
      </c>
      <c r="C122" s="18">
        <v>0</v>
      </c>
      <c r="D122" s="18">
        <v>6050</v>
      </c>
      <c r="E122" s="18">
        <v>4850</v>
      </c>
      <c r="F122" s="18">
        <v>700</v>
      </c>
    </row>
    <row r="123" spans="1:6" x14ac:dyDescent="0.3">
      <c r="A123" s="17">
        <v>91118680593</v>
      </c>
      <c r="B123" s="2" t="s">
        <v>22</v>
      </c>
      <c r="C123" s="18">
        <v>0</v>
      </c>
      <c r="D123" s="18">
        <v>2150</v>
      </c>
      <c r="E123" s="18">
        <f>3550+300</f>
        <v>3850</v>
      </c>
      <c r="F123" s="18">
        <v>5300</v>
      </c>
    </row>
    <row r="124" spans="1:6" x14ac:dyDescent="0.3">
      <c r="A124" s="17">
        <v>16158591004</v>
      </c>
      <c r="B124" s="2" t="s">
        <v>33</v>
      </c>
      <c r="C124" s="18">
        <v>0</v>
      </c>
      <c r="D124" s="18">
        <v>2640</v>
      </c>
      <c r="E124" s="18">
        <v>5940</v>
      </c>
      <c r="F124" s="18">
        <v>7200</v>
      </c>
    </row>
    <row r="125" spans="1:6" x14ac:dyDescent="0.3">
      <c r="A125" s="17">
        <v>90081740590</v>
      </c>
      <c r="B125" s="2" t="s">
        <v>547</v>
      </c>
      <c r="C125" s="18">
        <v>0</v>
      </c>
      <c r="D125" s="18">
        <v>540</v>
      </c>
      <c r="E125" s="18">
        <v>780</v>
      </c>
      <c r="F125" s="18">
        <v>780</v>
      </c>
    </row>
    <row r="126" spans="1:6" x14ac:dyDescent="0.3">
      <c r="A126" s="17">
        <v>92084290607</v>
      </c>
      <c r="B126" s="2" t="s">
        <v>227</v>
      </c>
      <c r="C126" s="18">
        <v>250</v>
      </c>
      <c r="D126" s="18">
        <v>1300</v>
      </c>
      <c r="E126" s="18">
        <v>3700</v>
      </c>
      <c r="F126" s="18">
        <v>1200</v>
      </c>
    </row>
    <row r="127" spans="1:6" x14ac:dyDescent="0.3">
      <c r="A127" s="17">
        <v>16920101009</v>
      </c>
      <c r="B127" s="2" t="s">
        <v>618</v>
      </c>
      <c r="C127" s="18">
        <v>0</v>
      </c>
      <c r="D127" s="18">
        <v>5250</v>
      </c>
      <c r="E127" s="18">
        <v>11720</v>
      </c>
      <c r="F127" s="18">
        <v>8120</v>
      </c>
    </row>
    <row r="128" spans="1:6" x14ac:dyDescent="0.3">
      <c r="A128" s="17">
        <v>2661900601</v>
      </c>
      <c r="B128" s="2" t="s">
        <v>23</v>
      </c>
      <c r="C128" s="18">
        <v>0</v>
      </c>
      <c r="D128" s="18">
        <v>7565</v>
      </c>
      <c r="E128" s="18">
        <v>15385</v>
      </c>
      <c r="F128" s="18">
        <v>2805</v>
      </c>
    </row>
    <row r="129" spans="1:6" x14ac:dyDescent="0.3">
      <c r="A129" s="17">
        <v>91169900593</v>
      </c>
      <c r="B129" s="2" t="s">
        <v>267</v>
      </c>
      <c r="C129" s="18">
        <v>0</v>
      </c>
      <c r="D129" s="18">
        <v>2450</v>
      </c>
      <c r="E129" s="18">
        <v>5250</v>
      </c>
      <c r="F129" s="18">
        <v>6050</v>
      </c>
    </row>
    <row r="130" spans="1:6" x14ac:dyDescent="0.3">
      <c r="A130" s="17">
        <v>90088600573</v>
      </c>
      <c r="B130" s="2" t="s">
        <v>577</v>
      </c>
      <c r="C130" s="18">
        <v>0</v>
      </c>
      <c r="D130" s="18">
        <v>2300</v>
      </c>
      <c r="E130" s="18">
        <v>4300</v>
      </c>
      <c r="F130" s="18">
        <v>4850</v>
      </c>
    </row>
    <row r="131" spans="1:6" x14ac:dyDescent="0.3">
      <c r="A131" s="17">
        <v>17650601002</v>
      </c>
      <c r="B131" s="2" t="s">
        <v>15</v>
      </c>
      <c r="C131" s="18">
        <v>0</v>
      </c>
      <c r="D131" s="18">
        <v>11400</v>
      </c>
      <c r="E131" s="18">
        <v>22895</v>
      </c>
      <c r="F131" s="18">
        <v>3800</v>
      </c>
    </row>
    <row r="132" spans="1:6" x14ac:dyDescent="0.3">
      <c r="A132" s="17">
        <v>2090180569</v>
      </c>
      <c r="B132" s="2" t="s">
        <v>25</v>
      </c>
      <c r="C132" s="18">
        <v>0</v>
      </c>
      <c r="D132" s="18">
        <v>950</v>
      </c>
      <c r="E132" s="18">
        <v>2600</v>
      </c>
      <c r="F132" s="18">
        <v>2950</v>
      </c>
    </row>
    <row r="133" spans="1:6" x14ac:dyDescent="0.3">
      <c r="A133" s="17">
        <v>15037961008</v>
      </c>
      <c r="B133" s="2" t="s">
        <v>16</v>
      </c>
      <c r="C133" s="18">
        <v>0</v>
      </c>
      <c r="D133" s="18">
        <v>2000</v>
      </c>
      <c r="E133" s="18">
        <v>0</v>
      </c>
      <c r="F133" s="18">
        <v>0</v>
      </c>
    </row>
    <row r="134" spans="1:6" x14ac:dyDescent="0.3">
      <c r="A134" s="17">
        <v>2360550566</v>
      </c>
      <c r="B134" s="2" t="s">
        <v>416</v>
      </c>
      <c r="C134" s="18">
        <v>0</v>
      </c>
      <c r="D134" s="18">
        <v>0</v>
      </c>
      <c r="E134" s="18">
        <v>2890</v>
      </c>
      <c r="F134" s="18">
        <v>6085</v>
      </c>
    </row>
    <row r="135" spans="1:6" x14ac:dyDescent="0.3">
      <c r="A135" s="17">
        <v>97440450589</v>
      </c>
      <c r="B135" s="2" t="s">
        <v>140</v>
      </c>
      <c r="C135" s="18">
        <v>0</v>
      </c>
      <c r="D135" s="18">
        <v>1500</v>
      </c>
      <c r="E135" s="18">
        <v>3100</v>
      </c>
      <c r="F135" s="18">
        <v>4000</v>
      </c>
    </row>
    <row r="136" spans="1:6" x14ac:dyDescent="0.3">
      <c r="A136" s="17">
        <v>14875051006</v>
      </c>
      <c r="B136" s="2" t="s">
        <v>628</v>
      </c>
      <c r="C136" s="18">
        <v>0</v>
      </c>
      <c r="D136" s="18">
        <v>900</v>
      </c>
      <c r="E136" s="18">
        <v>860</v>
      </c>
      <c r="F136" s="18">
        <v>1080</v>
      </c>
    </row>
    <row r="137" spans="1:6" x14ac:dyDescent="0.3">
      <c r="A137" s="17">
        <v>6957950584</v>
      </c>
      <c r="B137" s="2" t="s">
        <v>45</v>
      </c>
      <c r="C137" s="18">
        <v>0</v>
      </c>
      <c r="D137" s="18">
        <v>11160</v>
      </c>
      <c r="E137" s="18">
        <v>24118</v>
      </c>
      <c r="F137" s="18">
        <v>29202</v>
      </c>
    </row>
    <row r="138" spans="1:6" x14ac:dyDescent="0.3">
      <c r="A138" s="17">
        <v>16462121001</v>
      </c>
      <c r="B138" s="2" t="s">
        <v>653</v>
      </c>
      <c r="C138" s="18">
        <v>0</v>
      </c>
      <c r="D138" s="18">
        <v>1045</v>
      </c>
      <c r="E138" s="93">
        <v>1500</v>
      </c>
      <c r="F138" s="18">
        <v>1695</v>
      </c>
    </row>
    <row r="139" spans="1:6" x14ac:dyDescent="0.3">
      <c r="A139" s="17">
        <v>6885251006</v>
      </c>
      <c r="B139" s="2" t="s">
        <v>483</v>
      </c>
      <c r="C139" s="18">
        <v>0</v>
      </c>
      <c r="D139" s="18">
        <v>1545</v>
      </c>
      <c r="E139" s="18">
        <v>590</v>
      </c>
      <c r="F139" s="18">
        <v>5235</v>
      </c>
    </row>
    <row r="140" spans="1:6" x14ac:dyDescent="0.3">
      <c r="A140" s="17">
        <v>97807370586</v>
      </c>
      <c r="B140" s="2" t="s">
        <v>182</v>
      </c>
      <c r="C140" s="18">
        <v>0</v>
      </c>
      <c r="D140" s="18">
        <v>4440</v>
      </c>
      <c r="E140" s="18">
        <v>8820</v>
      </c>
      <c r="F140" s="18">
        <v>9660</v>
      </c>
    </row>
    <row r="141" spans="1:6" x14ac:dyDescent="0.3">
      <c r="A141" s="17">
        <v>94068260580</v>
      </c>
      <c r="B141" s="2" t="s">
        <v>55</v>
      </c>
      <c r="C141" s="18">
        <v>0</v>
      </c>
      <c r="D141" s="18">
        <v>3300</v>
      </c>
      <c r="E141" s="18">
        <v>4700</v>
      </c>
      <c r="F141" s="18">
        <v>9590</v>
      </c>
    </row>
    <row r="142" spans="1:6" x14ac:dyDescent="0.3">
      <c r="A142" s="17">
        <v>6202711005</v>
      </c>
      <c r="B142" s="2" t="s">
        <v>17</v>
      </c>
      <c r="C142" s="18">
        <v>0</v>
      </c>
      <c r="D142" s="18">
        <v>10050</v>
      </c>
      <c r="E142" s="18">
        <v>17300</v>
      </c>
      <c r="F142" s="18">
        <v>17700</v>
      </c>
    </row>
    <row r="143" spans="1:6" x14ac:dyDescent="0.3">
      <c r="A143" s="17">
        <v>12012091000</v>
      </c>
      <c r="B143" s="2" t="s">
        <v>186</v>
      </c>
      <c r="C143" s="18">
        <v>0</v>
      </c>
      <c r="D143" s="18">
        <v>216</v>
      </c>
      <c r="E143" s="18">
        <v>2160</v>
      </c>
      <c r="F143" s="18">
        <v>4050</v>
      </c>
    </row>
    <row r="144" spans="1:6" x14ac:dyDescent="0.3">
      <c r="A144" s="17">
        <v>90054970596</v>
      </c>
      <c r="B144" s="2" t="s">
        <v>142</v>
      </c>
      <c r="C144" s="18">
        <v>4800</v>
      </c>
      <c r="D144" s="18">
        <v>4700</v>
      </c>
      <c r="E144" s="18">
        <v>7950</v>
      </c>
      <c r="F144" s="18">
        <v>8550</v>
      </c>
    </row>
    <row r="145" spans="1:6" x14ac:dyDescent="0.3">
      <c r="A145" s="17">
        <v>97888290588</v>
      </c>
      <c r="B145" s="2" t="s">
        <v>350</v>
      </c>
      <c r="C145" s="18">
        <v>0</v>
      </c>
      <c r="D145" s="18">
        <v>480</v>
      </c>
      <c r="E145" s="18">
        <v>760</v>
      </c>
      <c r="F145" s="18">
        <v>680</v>
      </c>
    </row>
    <row r="146" spans="1:6" x14ac:dyDescent="0.3">
      <c r="A146" s="17">
        <v>10003221008</v>
      </c>
      <c r="B146" s="2" t="s">
        <v>500</v>
      </c>
      <c r="C146" s="18">
        <v>0</v>
      </c>
      <c r="D146" s="18">
        <v>1870</v>
      </c>
      <c r="E146" s="18">
        <v>3465</v>
      </c>
      <c r="F146" s="18">
        <v>5280</v>
      </c>
    </row>
    <row r="147" spans="1:6" x14ac:dyDescent="0.3">
      <c r="A147" s="17">
        <v>90071660584</v>
      </c>
      <c r="B147" s="2" t="s">
        <v>261</v>
      </c>
      <c r="C147" s="18">
        <v>0</v>
      </c>
      <c r="D147" s="18">
        <v>0</v>
      </c>
      <c r="E147" s="18">
        <v>1350</v>
      </c>
      <c r="F147" s="18">
        <v>0</v>
      </c>
    </row>
    <row r="148" spans="1:6" x14ac:dyDescent="0.3">
      <c r="A148" s="17">
        <v>97166210589</v>
      </c>
      <c r="B148" s="2" t="s">
        <v>2</v>
      </c>
      <c r="C148" s="18">
        <v>0</v>
      </c>
      <c r="D148" s="18">
        <v>400</v>
      </c>
      <c r="E148" s="18">
        <v>520</v>
      </c>
      <c r="F148" s="18">
        <v>320</v>
      </c>
    </row>
    <row r="149" spans="1:6" x14ac:dyDescent="0.3">
      <c r="A149" s="17">
        <v>97716860586</v>
      </c>
      <c r="B149" s="2" t="s">
        <v>9</v>
      </c>
      <c r="C149" s="18">
        <v>0</v>
      </c>
      <c r="D149" s="18">
        <v>550</v>
      </c>
      <c r="E149" s="18">
        <v>1375</v>
      </c>
      <c r="F149" s="18">
        <v>1925</v>
      </c>
    </row>
    <row r="150" spans="1:6" x14ac:dyDescent="0.3">
      <c r="A150" s="17">
        <v>91028390606</v>
      </c>
      <c r="B150" s="2" t="s">
        <v>297</v>
      </c>
      <c r="C150" s="18">
        <v>0</v>
      </c>
      <c r="D150" s="18">
        <v>700</v>
      </c>
      <c r="E150" s="18">
        <v>1200</v>
      </c>
      <c r="F150" s="18">
        <v>1050</v>
      </c>
    </row>
    <row r="151" spans="1:6" x14ac:dyDescent="0.3">
      <c r="A151" s="17">
        <v>96451670580</v>
      </c>
      <c r="B151" s="2" t="s">
        <v>592</v>
      </c>
      <c r="C151" s="18">
        <v>0</v>
      </c>
      <c r="D151" s="18">
        <v>675</v>
      </c>
      <c r="E151" s="18">
        <v>1350</v>
      </c>
      <c r="F151" s="18">
        <v>135</v>
      </c>
    </row>
    <row r="152" spans="1:6" x14ac:dyDescent="0.3">
      <c r="A152" s="17">
        <v>94093710583</v>
      </c>
      <c r="B152" s="2" t="s">
        <v>344</v>
      </c>
      <c r="C152" s="18">
        <v>0</v>
      </c>
      <c r="D152" s="18">
        <v>975</v>
      </c>
      <c r="E152" s="18">
        <v>1575</v>
      </c>
      <c r="F152" s="18">
        <v>825</v>
      </c>
    </row>
    <row r="153" spans="1:6" x14ac:dyDescent="0.3">
      <c r="A153" s="17">
        <v>8636551007</v>
      </c>
      <c r="B153" s="2" t="s">
        <v>276</v>
      </c>
      <c r="C153" s="18">
        <v>0</v>
      </c>
      <c r="D153" s="18">
        <v>4500</v>
      </c>
      <c r="E153" s="18">
        <v>9125</v>
      </c>
      <c r="F153" s="18">
        <v>10875</v>
      </c>
    </row>
    <row r="154" spans="1:6" x14ac:dyDescent="0.3">
      <c r="A154" s="17">
        <v>95042560581</v>
      </c>
      <c r="B154" s="2" t="s">
        <v>342</v>
      </c>
      <c r="C154" s="18">
        <v>0</v>
      </c>
      <c r="D154" s="18">
        <v>7040</v>
      </c>
      <c r="E154" s="18">
        <v>19520</v>
      </c>
      <c r="F154" s="18">
        <v>12800</v>
      </c>
    </row>
    <row r="155" spans="1:6" x14ac:dyDescent="0.3">
      <c r="A155" s="17">
        <v>91135130598</v>
      </c>
      <c r="B155" s="2" t="s">
        <v>400</v>
      </c>
      <c r="C155" s="18">
        <v>0</v>
      </c>
      <c r="D155" s="18">
        <v>1330</v>
      </c>
      <c r="E155" s="18">
        <v>2730</v>
      </c>
      <c r="F155" s="18">
        <v>2170</v>
      </c>
    </row>
    <row r="156" spans="1:6" x14ac:dyDescent="0.3">
      <c r="A156" s="17">
        <v>2453690592</v>
      </c>
      <c r="B156" s="2" t="s">
        <v>614</v>
      </c>
      <c r="C156" s="18">
        <v>0</v>
      </c>
      <c r="D156" s="18">
        <v>2550</v>
      </c>
      <c r="E156" s="18">
        <v>3900</v>
      </c>
      <c r="F156" s="18">
        <v>4050</v>
      </c>
    </row>
    <row r="157" spans="1:6" x14ac:dyDescent="0.3">
      <c r="A157" s="17">
        <v>15790881005</v>
      </c>
      <c r="B157" s="2" t="s">
        <v>224</v>
      </c>
      <c r="C157" s="18">
        <v>0</v>
      </c>
      <c r="D157" s="18">
        <v>4140</v>
      </c>
      <c r="E157" s="18">
        <v>8940</v>
      </c>
      <c r="F157" s="18">
        <v>9960</v>
      </c>
    </row>
    <row r="158" spans="1:6" x14ac:dyDescent="0.3">
      <c r="A158" s="17">
        <v>91106800591</v>
      </c>
      <c r="B158" s="2" t="s">
        <v>242</v>
      </c>
      <c r="C158" s="18">
        <v>0</v>
      </c>
      <c r="D158" s="18">
        <v>12500</v>
      </c>
      <c r="E158" s="18">
        <v>34200</v>
      </c>
      <c r="F158" s="18">
        <v>11200</v>
      </c>
    </row>
    <row r="159" spans="1:6" x14ac:dyDescent="0.3">
      <c r="A159" s="17">
        <v>17776481008</v>
      </c>
      <c r="B159" s="2" t="s">
        <v>229</v>
      </c>
      <c r="C159" s="18">
        <v>0</v>
      </c>
      <c r="D159" s="18">
        <v>1400</v>
      </c>
      <c r="E159" s="18">
        <v>2310</v>
      </c>
      <c r="F159" s="18">
        <v>2380</v>
      </c>
    </row>
    <row r="160" spans="1:6" x14ac:dyDescent="0.3">
      <c r="A160" s="17">
        <v>97560790582</v>
      </c>
      <c r="B160" s="2" t="s">
        <v>5</v>
      </c>
      <c r="C160" s="18">
        <v>0</v>
      </c>
      <c r="D160" s="18">
        <v>2589</v>
      </c>
      <c r="E160" s="18">
        <f>4778+138</f>
        <v>4916</v>
      </c>
      <c r="F160" s="18">
        <v>5589</v>
      </c>
    </row>
    <row r="161" spans="1:6" x14ac:dyDescent="0.3">
      <c r="A161" s="17">
        <v>95049700586</v>
      </c>
      <c r="B161" s="2" t="s">
        <v>439</v>
      </c>
      <c r="C161" s="18">
        <v>0</v>
      </c>
      <c r="D161" s="18">
        <v>3000</v>
      </c>
      <c r="E161" s="18">
        <v>2000</v>
      </c>
      <c r="F161" s="18">
        <v>0</v>
      </c>
    </row>
    <row r="162" spans="1:6" x14ac:dyDescent="0.3">
      <c r="A162" s="17">
        <v>91178600598</v>
      </c>
      <c r="B162" s="2" t="s">
        <v>544</v>
      </c>
      <c r="C162" s="18">
        <v>0</v>
      </c>
      <c r="D162" s="18">
        <v>1280</v>
      </c>
      <c r="E162" s="18">
        <v>640</v>
      </c>
      <c r="F162" s="18">
        <v>0</v>
      </c>
    </row>
    <row r="163" spans="1:6" x14ac:dyDescent="0.3">
      <c r="A163" s="17">
        <v>93029210585</v>
      </c>
      <c r="B163" s="2" t="s">
        <v>608</v>
      </c>
      <c r="C163" s="18">
        <v>0</v>
      </c>
      <c r="D163" s="18">
        <v>300</v>
      </c>
      <c r="E163" s="18">
        <v>600</v>
      </c>
      <c r="F163" s="18">
        <v>100</v>
      </c>
    </row>
    <row r="164" spans="1:6" x14ac:dyDescent="0.3">
      <c r="A164" s="17">
        <v>3156340592</v>
      </c>
      <c r="B164" s="2" t="s">
        <v>434</v>
      </c>
      <c r="C164" s="18">
        <v>0</v>
      </c>
      <c r="D164" s="18">
        <v>0</v>
      </c>
      <c r="E164" s="18">
        <v>0</v>
      </c>
      <c r="F164" s="18">
        <v>0</v>
      </c>
    </row>
    <row r="165" spans="1:6" x14ac:dyDescent="0.3">
      <c r="A165" s="17">
        <v>90063030598</v>
      </c>
      <c r="B165" s="2" t="s">
        <v>370</v>
      </c>
      <c r="C165" s="18">
        <v>100</v>
      </c>
      <c r="D165" s="18">
        <v>4600</v>
      </c>
      <c r="E165" s="18">
        <v>8950</v>
      </c>
      <c r="F165" s="18">
        <v>9300</v>
      </c>
    </row>
    <row r="166" spans="1:6" x14ac:dyDescent="0.3">
      <c r="A166" s="17">
        <v>91170500598</v>
      </c>
      <c r="B166" s="2" t="s">
        <v>235</v>
      </c>
      <c r="C166" s="18">
        <v>0</v>
      </c>
      <c r="D166" s="18">
        <v>1890</v>
      </c>
      <c r="E166" s="18">
        <v>4500</v>
      </c>
      <c r="F166" s="18">
        <v>1620</v>
      </c>
    </row>
    <row r="167" spans="1:6" x14ac:dyDescent="0.3">
      <c r="A167" s="17">
        <v>96484250582</v>
      </c>
      <c r="B167" s="2" t="s">
        <v>443</v>
      </c>
      <c r="C167" s="18">
        <v>25</v>
      </c>
      <c r="D167" s="18">
        <v>100</v>
      </c>
      <c r="E167" s="18">
        <v>350</v>
      </c>
      <c r="F167" s="18">
        <v>300</v>
      </c>
    </row>
    <row r="168" spans="1:6" x14ac:dyDescent="0.3">
      <c r="A168" s="17">
        <v>91032550609</v>
      </c>
      <c r="B168" s="2" t="s">
        <v>408</v>
      </c>
      <c r="C168" s="18">
        <v>50</v>
      </c>
      <c r="D168" s="18">
        <v>1700</v>
      </c>
      <c r="E168" s="18">
        <v>3750</v>
      </c>
      <c r="F168" s="18">
        <v>4800</v>
      </c>
    </row>
    <row r="169" spans="1:6" x14ac:dyDescent="0.3">
      <c r="A169" s="17">
        <v>96499390589</v>
      </c>
      <c r="B169" s="2" t="s">
        <v>271</v>
      </c>
      <c r="C169" s="18">
        <v>0</v>
      </c>
      <c r="D169" s="18">
        <v>950</v>
      </c>
      <c r="E169" s="18">
        <v>2250</v>
      </c>
      <c r="F169" s="18">
        <v>2600</v>
      </c>
    </row>
    <row r="170" spans="1:6" x14ac:dyDescent="0.3">
      <c r="A170" s="17">
        <v>90143520568</v>
      </c>
      <c r="B170" s="2" t="s">
        <v>191</v>
      </c>
      <c r="C170" s="18">
        <v>0</v>
      </c>
      <c r="D170" s="18">
        <v>480</v>
      </c>
      <c r="E170" s="18">
        <v>2080</v>
      </c>
      <c r="F170" s="18">
        <v>160</v>
      </c>
    </row>
    <row r="171" spans="1:6" x14ac:dyDescent="0.3">
      <c r="A171" s="17">
        <v>10998561004</v>
      </c>
      <c r="B171" s="2" t="s">
        <v>378</v>
      </c>
      <c r="C171" s="18">
        <v>0</v>
      </c>
      <c r="D171" s="18">
        <v>1025</v>
      </c>
      <c r="E171" s="18">
        <v>3740</v>
      </c>
      <c r="F171" s="18">
        <v>1385</v>
      </c>
    </row>
    <row r="172" spans="1:6" x14ac:dyDescent="0.3">
      <c r="A172" s="17">
        <v>1824160608</v>
      </c>
      <c r="B172" s="2" t="s">
        <v>532</v>
      </c>
      <c r="C172" s="18">
        <v>0</v>
      </c>
      <c r="D172" s="18">
        <v>4345</v>
      </c>
      <c r="E172" s="18">
        <v>10725</v>
      </c>
      <c r="F172" s="18">
        <v>12870</v>
      </c>
    </row>
    <row r="173" spans="1:6" x14ac:dyDescent="0.3">
      <c r="A173" s="17">
        <v>96572510582</v>
      </c>
      <c r="B173" s="2" t="s">
        <v>193</v>
      </c>
      <c r="C173" s="18">
        <v>0</v>
      </c>
      <c r="D173" s="18">
        <v>3410</v>
      </c>
      <c r="E173" s="18">
        <v>5995</v>
      </c>
      <c r="F173" s="18">
        <v>6930</v>
      </c>
    </row>
    <row r="174" spans="1:6" x14ac:dyDescent="0.3">
      <c r="A174" s="17">
        <v>96607780580</v>
      </c>
      <c r="B174" s="2" t="s">
        <v>91</v>
      </c>
      <c r="C174" s="18">
        <v>0</v>
      </c>
      <c r="D174" s="18">
        <v>630</v>
      </c>
      <c r="E174" s="18">
        <v>1350</v>
      </c>
      <c r="F174" s="18">
        <v>1665</v>
      </c>
    </row>
    <row r="175" spans="1:6" x14ac:dyDescent="0.3">
      <c r="A175" s="17">
        <v>95040500589</v>
      </c>
      <c r="B175" s="2" t="s">
        <v>606</v>
      </c>
      <c r="C175" s="18">
        <v>0</v>
      </c>
      <c r="D175" s="18">
        <v>1430</v>
      </c>
      <c r="E175" s="18">
        <v>3135</v>
      </c>
      <c r="F175" s="18">
        <v>3685</v>
      </c>
    </row>
    <row r="176" spans="1:6" x14ac:dyDescent="0.3">
      <c r="A176" s="17">
        <v>96570550580</v>
      </c>
      <c r="B176" s="2" t="s">
        <v>1</v>
      </c>
      <c r="C176" s="18">
        <v>0</v>
      </c>
      <c r="D176" s="18">
        <v>8160</v>
      </c>
      <c r="E176" s="18">
        <v>15760</v>
      </c>
      <c r="F176" s="18">
        <v>7680</v>
      </c>
    </row>
    <row r="177" spans="1:6" x14ac:dyDescent="0.3">
      <c r="A177" s="17">
        <v>97885940581</v>
      </c>
      <c r="B177" s="2" t="s">
        <v>154</v>
      </c>
      <c r="C177" s="18">
        <v>400</v>
      </c>
      <c r="D177" s="18">
        <v>1350</v>
      </c>
      <c r="E177" s="18">
        <v>1050</v>
      </c>
      <c r="F177" s="18">
        <v>1200</v>
      </c>
    </row>
    <row r="178" spans="1:6" x14ac:dyDescent="0.3">
      <c r="A178" s="17">
        <v>15009671007</v>
      </c>
      <c r="B178" s="2" t="s">
        <v>431</v>
      </c>
      <c r="C178" s="18">
        <v>0</v>
      </c>
      <c r="D178" s="18">
        <v>0</v>
      </c>
      <c r="E178" s="18">
        <v>0</v>
      </c>
      <c r="F178" s="18">
        <v>0</v>
      </c>
    </row>
    <row r="179" spans="1:6" x14ac:dyDescent="0.3">
      <c r="A179" s="17">
        <v>97942900586</v>
      </c>
      <c r="B179" s="2" t="s">
        <v>169</v>
      </c>
      <c r="C179" s="18">
        <v>4000</v>
      </c>
      <c r="D179" s="18">
        <v>300</v>
      </c>
      <c r="E179" s="18">
        <v>1300</v>
      </c>
      <c r="F179" s="18">
        <v>1000</v>
      </c>
    </row>
    <row r="180" spans="1:6" x14ac:dyDescent="0.3">
      <c r="A180" s="17">
        <v>91079620588</v>
      </c>
      <c r="B180" s="2" t="s">
        <v>165</v>
      </c>
      <c r="C180" s="18">
        <v>0</v>
      </c>
      <c r="D180" s="18">
        <v>500</v>
      </c>
      <c r="E180" s="18">
        <v>1350</v>
      </c>
      <c r="F180" s="18">
        <v>1200</v>
      </c>
    </row>
    <row r="181" spans="1:6" x14ac:dyDescent="0.3">
      <c r="A181" s="17">
        <v>97051870588</v>
      </c>
      <c r="B181" s="2" t="s">
        <v>464</v>
      </c>
      <c r="C181" s="18">
        <v>0</v>
      </c>
      <c r="D181" s="18">
        <v>7120</v>
      </c>
      <c r="E181" s="18">
        <v>15120</v>
      </c>
      <c r="F181" s="18">
        <v>8720</v>
      </c>
    </row>
    <row r="182" spans="1:6" x14ac:dyDescent="0.3">
      <c r="A182" s="17">
        <v>90061870581</v>
      </c>
      <c r="B182" s="2" t="s">
        <v>429</v>
      </c>
      <c r="C182" s="18">
        <v>0</v>
      </c>
      <c r="D182" s="18">
        <v>13920</v>
      </c>
      <c r="E182" s="18">
        <v>960</v>
      </c>
      <c r="F182" s="18">
        <v>0</v>
      </c>
    </row>
    <row r="183" spans="1:6" x14ac:dyDescent="0.3">
      <c r="A183" s="17">
        <v>1085740577</v>
      </c>
      <c r="B183" s="2" t="s">
        <v>228</v>
      </c>
      <c r="C183" s="18">
        <v>0</v>
      </c>
      <c r="D183" s="18">
        <v>200</v>
      </c>
      <c r="E183" s="18">
        <f>300+150</f>
        <v>450</v>
      </c>
      <c r="F183" s="18">
        <v>2400</v>
      </c>
    </row>
    <row r="184" spans="1:6" x14ac:dyDescent="0.3">
      <c r="A184" s="17">
        <v>90070510590</v>
      </c>
      <c r="B184" s="2" t="s">
        <v>46</v>
      </c>
      <c r="C184" s="18">
        <v>1450</v>
      </c>
      <c r="D184" s="18">
        <v>7150</v>
      </c>
      <c r="E184" s="18">
        <v>8850</v>
      </c>
      <c r="F184" s="18">
        <v>8700</v>
      </c>
    </row>
    <row r="185" spans="1:6" x14ac:dyDescent="0.3">
      <c r="A185" s="17">
        <v>91032890609</v>
      </c>
      <c r="B185" s="2" t="s">
        <v>147</v>
      </c>
      <c r="C185" s="18">
        <v>0</v>
      </c>
      <c r="D185" s="18">
        <v>560</v>
      </c>
      <c r="E185" s="18">
        <v>1320</v>
      </c>
      <c r="F185" s="18">
        <v>1600</v>
      </c>
    </row>
    <row r="186" spans="1:6" x14ac:dyDescent="0.3">
      <c r="A186" s="17">
        <v>1942670595</v>
      </c>
      <c r="B186" s="2" t="s">
        <v>320</v>
      </c>
      <c r="C186" s="18">
        <v>0</v>
      </c>
      <c r="D186" s="18">
        <v>1680</v>
      </c>
      <c r="E186" s="18">
        <v>5100</v>
      </c>
      <c r="F186" s="18">
        <v>5640</v>
      </c>
    </row>
    <row r="187" spans="1:6" x14ac:dyDescent="0.3">
      <c r="A187" s="17">
        <v>90010970599</v>
      </c>
      <c r="B187" s="2" t="s">
        <v>349</v>
      </c>
      <c r="C187" s="18">
        <v>0</v>
      </c>
      <c r="D187" s="18">
        <v>0</v>
      </c>
      <c r="E187" s="18">
        <v>0</v>
      </c>
      <c r="F187" s="18">
        <v>0</v>
      </c>
    </row>
    <row r="188" spans="1:6" x14ac:dyDescent="0.3">
      <c r="A188" s="17">
        <v>90083110586</v>
      </c>
      <c r="B188" s="2" t="s">
        <v>574</v>
      </c>
      <c r="C188" s="18">
        <v>0</v>
      </c>
      <c r="D188" s="18">
        <v>0</v>
      </c>
      <c r="E188" s="18">
        <v>0</v>
      </c>
      <c r="F188" s="18">
        <v>0</v>
      </c>
    </row>
    <row r="189" spans="1:6" x14ac:dyDescent="0.3">
      <c r="A189" s="17">
        <v>97940610583</v>
      </c>
      <c r="B189" s="2" t="s">
        <v>300</v>
      </c>
      <c r="C189" s="18">
        <v>0</v>
      </c>
      <c r="D189" s="18">
        <v>550</v>
      </c>
      <c r="E189" s="18">
        <v>750</v>
      </c>
      <c r="F189" s="18">
        <v>850</v>
      </c>
    </row>
    <row r="190" spans="1:6" x14ac:dyDescent="0.3">
      <c r="A190" s="17">
        <v>90067950593</v>
      </c>
      <c r="B190" s="2" t="s">
        <v>269</v>
      </c>
      <c r="C190" s="18">
        <v>0</v>
      </c>
      <c r="D190" s="18">
        <v>2480</v>
      </c>
      <c r="E190" s="18">
        <v>4320</v>
      </c>
      <c r="F190" s="18">
        <v>5600</v>
      </c>
    </row>
    <row r="191" spans="1:6" x14ac:dyDescent="0.3">
      <c r="A191" s="17">
        <v>97752020582</v>
      </c>
      <c r="B191" s="2" t="s">
        <v>467</v>
      </c>
      <c r="C191" s="18">
        <v>0</v>
      </c>
      <c r="D191" s="18">
        <v>2975</v>
      </c>
      <c r="E191" s="18">
        <v>7350</v>
      </c>
      <c r="F191" s="18">
        <v>3770</v>
      </c>
    </row>
    <row r="192" spans="1:6" x14ac:dyDescent="0.3">
      <c r="A192" s="17">
        <v>90067920596</v>
      </c>
      <c r="B192" s="2" t="s">
        <v>638</v>
      </c>
      <c r="C192" s="18">
        <v>800</v>
      </c>
      <c r="D192" s="18">
        <v>2800</v>
      </c>
      <c r="E192" s="18">
        <v>3960</v>
      </c>
      <c r="F192" s="18">
        <v>4040</v>
      </c>
    </row>
    <row r="193" spans="1:6" x14ac:dyDescent="0.3">
      <c r="A193" s="17">
        <v>90060450591</v>
      </c>
      <c r="B193" s="2" t="s">
        <v>234</v>
      </c>
      <c r="C193" s="18">
        <v>0</v>
      </c>
      <c r="D193" s="18">
        <v>1700</v>
      </c>
      <c r="E193" s="18">
        <v>3200</v>
      </c>
      <c r="F193" s="18">
        <v>3550</v>
      </c>
    </row>
    <row r="194" spans="1:6" x14ac:dyDescent="0.3">
      <c r="A194" s="17">
        <v>96435770589</v>
      </c>
      <c r="B194" s="2" t="s">
        <v>163</v>
      </c>
      <c r="C194" s="18">
        <v>0</v>
      </c>
      <c r="D194" s="18">
        <v>450</v>
      </c>
      <c r="E194" s="18">
        <v>2100</v>
      </c>
      <c r="F194" s="18">
        <v>1200</v>
      </c>
    </row>
    <row r="195" spans="1:6" x14ac:dyDescent="0.3">
      <c r="A195" s="17">
        <v>92000380581</v>
      </c>
      <c r="B195" s="2" t="s">
        <v>484</v>
      </c>
      <c r="C195" s="18">
        <v>0</v>
      </c>
      <c r="D195" s="18">
        <v>25000</v>
      </c>
      <c r="E195" s="18">
        <v>2000</v>
      </c>
      <c r="F195" s="18">
        <v>500</v>
      </c>
    </row>
    <row r="196" spans="1:6" x14ac:dyDescent="0.3">
      <c r="A196" s="17">
        <v>12854711004</v>
      </c>
      <c r="B196" s="2" t="s">
        <v>345</v>
      </c>
      <c r="C196" s="18">
        <v>0</v>
      </c>
      <c r="D196" s="18">
        <v>680</v>
      </c>
      <c r="E196" s="18">
        <v>1560</v>
      </c>
      <c r="F196" s="18">
        <v>1680</v>
      </c>
    </row>
    <row r="197" spans="1:6" x14ac:dyDescent="0.3">
      <c r="A197" s="17">
        <v>90119770569</v>
      </c>
      <c r="B197" s="2" t="s">
        <v>531</v>
      </c>
      <c r="C197" s="18">
        <v>0</v>
      </c>
      <c r="D197" s="18">
        <v>450</v>
      </c>
      <c r="E197" s="18">
        <v>800</v>
      </c>
      <c r="F197" s="18">
        <v>1600</v>
      </c>
    </row>
    <row r="198" spans="1:6" x14ac:dyDescent="0.3">
      <c r="A198" s="17">
        <v>13584201001</v>
      </c>
      <c r="B198" s="2" t="s">
        <v>551</v>
      </c>
      <c r="C198" s="18">
        <v>0</v>
      </c>
      <c r="D198" s="18">
        <v>2590</v>
      </c>
      <c r="E198" s="18">
        <v>5950</v>
      </c>
      <c r="F198" s="18">
        <v>5530</v>
      </c>
    </row>
    <row r="199" spans="1:6" x14ac:dyDescent="0.3">
      <c r="A199" s="17">
        <v>96501710584</v>
      </c>
      <c r="B199" s="2" t="s">
        <v>239</v>
      </c>
      <c r="C199" s="18">
        <v>0</v>
      </c>
      <c r="D199" s="18">
        <v>420</v>
      </c>
      <c r="E199" s="18">
        <v>420</v>
      </c>
      <c r="F199" s="18">
        <v>350</v>
      </c>
    </row>
    <row r="200" spans="1:6" x14ac:dyDescent="0.3">
      <c r="A200" s="17">
        <v>92039260580</v>
      </c>
      <c r="B200" s="2" t="s">
        <v>52</v>
      </c>
      <c r="C200" s="18">
        <v>0</v>
      </c>
      <c r="D200" s="18">
        <v>1980</v>
      </c>
      <c r="E200" s="18">
        <v>5040</v>
      </c>
      <c r="F200" s="18">
        <v>5220</v>
      </c>
    </row>
    <row r="201" spans="1:6" x14ac:dyDescent="0.3">
      <c r="A201" s="17">
        <v>13475661008</v>
      </c>
      <c r="B201" s="2" t="s">
        <v>63</v>
      </c>
      <c r="C201" s="18">
        <v>100</v>
      </c>
      <c r="D201" s="18">
        <v>1000</v>
      </c>
      <c r="E201" s="18">
        <v>1950</v>
      </c>
      <c r="F201" s="18">
        <v>2200</v>
      </c>
    </row>
    <row r="202" spans="1:6" x14ac:dyDescent="0.3">
      <c r="A202" s="17">
        <v>92008670603</v>
      </c>
      <c r="B202" s="2" t="s">
        <v>420</v>
      </c>
      <c r="C202" s="18">
        <v>0</v>
      </c>
      <c r="D202" s="18">
        <v>15300</v>
      </c>
      <c r="E202" s="18">
        <v>33480</v>
      </c>
      <c r="F202" s="18">
        <v>35880</v>
      </c>
    </row>
    <row r="203" spans="1:6" x14ac:dyDescent="0.3">
      <c r="A203" s="17">
        <v>90068980599</v>
      </c>
      <c r="B203" s="2" t="s">
        <v>156</v>
      </c>
      <c r="C203" s="18">
        <v>0</v>
      </c>
      <c r="D203" s="18">
        <v>1290</v>
      </c>
      <c r="E203" s="18">
        <v>2320</v>
      </c>
      <c r="F203" s="18">
        <v>1965</v>
      </c>
    </row>
    <row r="204" spans="1:6" x14ac:dyDescent="0.3">
      <c r="A204" s="17">
        <v>94030410586</v>
      </c>
      <c r="B204" s="2" t="s">
        <v>341</v>
      </c>
      <c r="C204" s="18">
        <v>0</v>
      </c>
      <c r="D204" s="18">
        <v>1740</v>
      </c>
      <c r="E204" s="18">
        <v>3360</v>
      </c>
      <c r="F204" s="18">
        <v>3600</v>
      </c>
    </row>
    <row r="205" spans="1:6" x14ac:dyDescent="0.3">
      <c r="A205" s="17">
        <v>11468081002</v>
      </c>
      <c r="B205" s="2" t="s">
        <v>306</v>
      </c>
      <c r="C205" s="18">
        <v>0</v>
      </c>
      <c r="D205" s="18">
        <v>2080</v>
      </c>
      <c r="E205" s="18">
        <v>3320</v>
      </c>
      <c r="F205" s="18">
        <v>4470</v>
      </c>
    </row>
    <row r="206" spans="1:6" x14ac:dyDescent="0.3">
      <c r="A206" s="17">
        <v>92078390603</v>
      </c>
      <c r="B206" s="2" t="s">
        <v>442</v>
      </c>
      <c r="C206" s="18">
        <v>0</v>
      </c>
      <c r="D206" s="18">
        <v>0</v>
      </c>
      <c r="E206" s="18">
        <v>0</v>
      </c>
      <c r="F206" s="18">
        <v>0</v>
      </c>
    </row>
    <row r="207" spans="1:6" x14ac:dyDescent="0.3">
      <c r="A207" s="17">
        <v>91047340582</v>
      </c>
      <c r="B207" s="2" t="s">
        <v>474</v>
      </c>
      <c r="C207" s="18">
        <v>0</v>
      </c>
      <c r="D207" s="18">
        <v>1800</v>
      </c>
      <c r="E207" s="18">
        <v>3600</v>
      </c>
      <c r="F207" s="18">
        <v>0</v>
      </c>
    </row>
    <row r="208" spans="1:6" x14ac:dyDescent="0.3">
      <c r="A208" s="17">
        <v>11081241009</v>
      </c>
      <c r="B208" s="2" t="s">
        <v>635</v>
      </c>
      <c r="C208" s="18">
        <v>0</v>
      </c>
      <c r="D208" s="18">
        <v>2165</v>
      </c>
      <c r="E208" s="18">
        <v>4150</v>
      </c>
      <c r="F208" s="18">
        <v>6120</v>
      </c>
    </row>
    <row r="209" spans="1:6" x14ac:dyDescent="0.3">
      <c r="A209" s="17">
        <v>97018320586</v>
      </c>
      <c r="B209" s="2" t="s">
        <v>382</v>
      </c>
      <c r="C209" s="18">
        <v>0</v>
      </c>
      <c r="D209" s="18">
        <v>2755</v>
      </c>
      <c r="E209" s="18">
        <v>6365</v>
      </c>
      <c r="F209" s="18">
        <v>2090</v>
      </c>
    </row>
    <row r="210" spans="1:6" x14ac:dyDescent="0.3">
      <c r="A210" s="17">
        <v>91130110595</v>
      </c>
      <c r="B210" s="2" t="s">
        <v>615</v>
      </c>
      <c r="C210" s="18">
        <v>0</v>
      </c>
      <c r="D210" s="18">
        <v>720</v>
      </c>
      <c r="E210" s="18">
        <v>1160</v>
      </c>
      <c r="F210" s="18">
        <v>1240</v>
      </c>
    </row>
    <row r="211" spans="1:6" x14ac:dyDescent="0.3">
      <c r="A211" s="17">
        <v>97540320583</v>
      </c>
      <c r="B211" s="2" t="s">
        <v>339</v>
      </c>
      <c r="C211" s="18">
        <v>0</v>
      </c>
      <c r="D211" s="18">
        <v>720</v>
      </c>
      <c r="E211" s="18">
        <v>1560</v>
      </c>
      <c r="F211" s="18">
        <v>1980</v>
      </c>
    </row>
    <row r="212" spans="1:6" x14ac:dyDescent="0.3">
      <c r="A212" s="17">
        <v>11366771001</v>
      </c>
      <c r="B212" s="2" t="s">
        <v>36</v>
      </c>
      <c r="C212" s="18">
        <v>0</v>
      </c>
      <c r="D212" s="18">
        <v>10120</v>
      </c>
      <c r="E212" s="18">
        <v>20510</v>
      </c>
      <c r="F212" s="18">
        <v>14340</v>
      </c>
    </row>
    <row r="213" spans="1:6" x14ac:dyDescent="0.3">
      <c r="A213" s="17">
        <v>94061250588</v>
      </c>
      <c r="B213" s="2" t="s">
        <v>34</v>
      </c>
      <c r="C213" s="18">
        <v>0</v>
      </c>
      <c r="D213" s="18">
        <v>990</v>
      </c>
      <c r="E213" s="18">
        <v>495</v>
      </c>
      <c r="F213" s="18">
        <v>2475</v>
      </c>
    </row>
    <row r="214" spans="1:6" x14ac:dyDescent="0.3">
      <c r="A214" s="17">
        <v>90249050734</v>
      </c>
      <c r="B214" s="2" t="s">
        <v>595</v>
      </c>
      <c r="C214" s="18">
        <v>0</v>
      </c>
      <c r="D214" s="18">
        <v>605</v>
      </c>
      <c r="E214" s="18">
        <v>1100</v>
      </c>
      <c r="F214" s="18">
        <v>880</v>
      </c>
    </row>
    <row r="215" spans="1:6" x14ac:dyDescent="0.3">
      <c r="A215" s="17">
        <v>97089430587</v>
      </c>
      <c r="B215" s="2" t="s">
        <v>266</v>
      </c>
      <c r="C215" s="18">
        <v>0</v>
      </c>
      <c r="D215" s="18">
        <v>5100</v>
      </c>
      <c r="E215" s="18">
        <v>9050</v>
      </c>
      <c r="F215" s="18">
        <v>10250</v>
      </c>
    </row>
    <row r="216" spans="1:6" x14ac:dyDescent="0.3">
      <c r="A216" s="17">
        <v>91140690594</v>
      </c>
      <c r="B216" s="2" t="s">
        <v>514</v>
      </c>
      <c r="C216" s="18">
        <v>0</v>
      </c>
      <c r="D216" s="18">
        <v>1190</v>
      </c>
      <c r="E216" s="18">
        <v>2030</v>
      </c>
      <c r="F216" s="18">
        <v>1330</v>
      </c>
    </row>
    <row r="217" spans="1:6" x14ac:dyDescent="0.3">
      <c r="A217" s="17">
        <v>91022020597</v>
      </c>
      <c r="B217" s="2" t="s">
        <v>559</v>
      </c>
      <c r="C217" s="18">
        <v>0</v>
      </c>
      <c r="D217" s="18">
        <v>1430</v>
      </c>
      <c r="E217" s="18">
        <v>4290</v>
      </c>
      <c r="F217" s="18">
        <v>440</v>
      </c>
    </row>
    <row r="218" spans="1:6" x14ac:dyDescent="0.3">
      <c r="A218" s="17">
        <v>97894270582</v>
      </c>
      <c r="B218" s="2" t="s">
        <v>335</v>
      </c>
      <c r="C218" s="18">
        <v>0</v>
      </c>
      <c r="D218" s="18">
        <v>0</v>
      </c>
      <c r="E218" s="18">
        <v>1600</v>
      </c>
      <c r="F218" s="18">
        <v>400</v>
      </c>
    </row>
    <row r="219" spans="1:6" x14ac:dyDescent="0.3">
      <c r="A219" s="17">
        <v>91055790587</v>
      </c>
      <c r="B219" s="2" t="s">
        <v>630</v>
      </c>
      <c r="C219" s="18">
        <v>0</v>
      </c>
      <c r="D219" s="18">
        <v>0</v>
      </c>
      <c r="E219" s="18">
        <v>0</v>
      </c>
      <c r="F219" s="18">
        <v>0</v>
      </c>
    </row>
    <row r="220" spans="1:6" x14ac:dyDescent="0.3">
      <c r="A220" s="17">
        <v>97242690580</v>
      </c>
      <c r="B220" s="2" t="s">
        <v>367</v>
      </c>
      <c r="C220" s="18">
        <v>0</v>
      </c>
      <c r="D220" s="18">
        <v>7500</v>
      </c>
      <c r="E220" s="18">
        <v>1000</v>
      </c>
      <c r="F220" s="18">
        <v>0</v>
      </c>
    </row>
    <row r="221" spans="1:6" x14ac:dyDescent="0.3">
      <c r="A221" s="17">
        <v>80405270580</v>
      </c>
      <c r="B221" s="2" t="s">
        <v>403</v>
      </c>
      <c r="C221" s="18">
        <v>400</v>
      </c>
      <c r="D221" s="18">
        <v>0</v>
      </c>
      <c r="E221" s="18">
        <v>0</v>
      </c>
      <c r="F221" s="18">
        <v>400</v>
      </c>
    </row>
    <row r="222" spans="1:6" x14ac:dyDescent="0.3">
      <c r="A222" s="17">
        <v>95053870580</v>
      </c>
      <c r="B222" s="2" t="s">
        <v>394</v>
      </c>
      <c r="C222" s="18">
        <v>0</v>
      </c>
      <c r="D222" s="18">
        <v>2870</v>
      </c>
      <c r="E222" s="18">
        <v>5180</v>
      </c>
      <c r="F222" s="18">
        <v>4340</v>
      </c>
    </row>
    <row r="223" spans="1:6" x14ac:dyDescent="0.3">
      <c r="A223" s="17">
        <v>91046110580</v>
      </c>
      <c r="B223" s="2" t="s">
        <v>414</v>
      </c>
      <c r="C223" s="18">
        <v>0</v>
      </c>
      <c r="D223" s="18">
        <v>3100</v>
      </c>
      <c r="E223" s="18">
        <v>11700</v>
      </c>
      <c r="F223" s="18">
        <v>3800</v>
      </c>
    </row>
    <row r="224" spans="1:6" x14ac:dyDescent="0.3">
      <c r="A224" s="17">
        <v>17814041004</v>
      </c>
      <c r="B224" s="2" t="s">
        <v>334</v>
      </c>
      <c r="C224" s="18">
        <v>0</v>
      </c>
      <c r="D224" s="18">
        <v>300</v>
      </c>
      <c r="E224" s="18">
        <v>450</v>
      </c>
      <c r="F224" s="18">
        <v>450</v>
      </c>
    </row>
    <row r="225" spans="1:6" x14ac:dyDescent="0.3">
      <c r="A225" s="17">
        <v>97449650585</v>
      </c>
      <c r="B225" s="2" t="s">
        <v>436</v>
      </c>
      <c r="C225" s="18">
        <v>0</v>
      </c>
      <c r="D225" s="18">
        <v>500</v>
      </c>
      <c r="E225" s="18">
        <v>0</v>
      </c>
      <c r="F225" s="18">
        <v>0</v>
      </c>
    </row>
    <row r="226" spans="1:6" x14ac:dyDescent="0.3">
      <c r="A226" s="17">
        <v>90082640583</v>
      </c>
      <c r="B226" s="2" t="s">
        <v>330</v>
      </c>
      <c r="C226" s="18">
        <v>0</v>
      </c>
      <c r="D226" s="18">
        <v>2760</v>
      </c>
      <c r="E226" s="18">
        <f>6240+180</f>
        <v>6420</v>
      </c>
      <c r="F226" s="18">
        <v>7500</v>
      </c>
    </row>
    <row r="227" spans="1:6" x14ac:dyDescent="0.3">
      <c r="A227" s="17">
        <v>92097770603</v>
      </c>
      <c r="B227" s="2" t="s">
        <v>211</v>
      </c>
      <c r="C227" s="18">
        <v>0</v>
      </c>
      <c r="D227" s="18">
        <v>550</v>
      </c>
      <c r="E227" s="18">
        <v>1250</v>
      </c>
      <c r="F227" s="18">
        <v>1500</v>
      </c>
    </row>
    <row r="228" spans="1:6" x14ac:dyDescent="0.3">
      <c r="A228" s="17">
        <v>97710570587</v>
      </c>
      <c r="B228" s="2" t="s">
        <v>643</v>
      </c>
      <c r="C228" s="18">
        <v>0</v>
      </c>
      <c r="D228" s="18">
        <v>585</v>
      </c>
      <c r="E228" s="18">
        <v>1040</v>
      </c>
      <c r="F228" s="18">
        <v>390</v>
      </c>
    </row>
    <row r="229" spans="1:6" x14ac:dyDescent="0.3">
      <c r="A229" s="17">
        <v>90016940604</v>
      </c>
      <c r="B229" s="2" t="s">
        <v>674</v>
      </c>
      <c r="C229" s="18">
        <v>0</v>
      </c>
      <c r="D229" s="18">
        <v>1505</v>
      </c>
      <c r="E229" s="18">
        <v>2205</v>
      </c>
      <c r="F229" s="18">
        <v>3115</v>
      </c>
    </row>
    <row r="230" spans="1:6" x14ac:dyDescent="0.3">
      <c r="A230" s="17">
        <v>92072910604</v>
      </c>
      <c r="B230" s="2" t="s">
        <v>279</v>
      </c>
      <c r="C230" s="18">
        <v>0</v>
      </c>
      <c r="D230" s="18">
        <v>2480</v>
      </c>
      <c r="E230" s="18">
        <v>7600</v>
      </c>
      <c r="F230" s="18">
        <v>5360</v>
      </c>
    </row>
    <row r="231" spans="1:6" x14ac:dyDescent="0.3">
      <c r="A231" s="17">
        <v>92017810588</v>
      </c>
      <c r="B231" s="2" t="s">
        <v>39</v>
      </c>
      <c r="C231" s="18">
        <v>0</v>
      </c>
      <c r="D231" s="18">
        <v>0</v>
      </c>
      <c r="E231" s="18">
        <v>0</v>
      </c>
      <c r="F231" s="18">
        <v>0</v>
      </c>
    </row>
    <row r="232" spans="1:6" x14ac:dyDescent="0.3">
      <c r="A232" s="17">
        <v>97716130584</v>
      </c>
      <c r="B232" s="2" t="s">
        <v>204</v>
      </c>
      <c r="C232" s="18">
        <v>0</v>
      </c>
      <c r="D232" s="18">
        <v>780</v>
      </c>
      <c r="E232" s="18">
        <v>1820</v>
      </c>
      <c r="F232" s="18">
        <v>1430</v>
      </c>
    </row>
    <row r="233" spans="1:6" x14ac:dyDescent="0.3">
      <c r="A233" s="17">
        <v>9376841004</v>
      </c>
      <c r="B233" s="2" t="s">
        <v>268</v>
      </c>
      <c r="C233" s="18">
        <v>0</v>
      </c>
      <c r="D233" s="18">
        <v>2100</v>
      </c>
      <c r="E233" s="18">
        <v>3100</v>
      </c>
      <c r="F233" s="18">
        <v>6050</v>
      </c>
    </row>
    <row r="234" spans="1:6" x14ac:dyDescent="0.3">
      <c r="A234" s="17">
        <v>80020950574</v>
      </c>
      <c r="B234" s="2" t="s">
        <v>539</v>
      </c>
      <c r="C234" s="18">
        <v>0</v>
      </c>
      <c r="D234" s="18">
        <v>2050</v>
      </c>
      <c r="E234" s="18">
        <v>15550</v>
      </c>
      <c r="F234" s="18">
        <v>16510</v>
      </c>
    </row>
    <row r="235" spans="1:6" x14ac:dyDescent="0.3">
      <c r="A235" s="17">
        <v>15822801005</v>
      </c>
      <c r="B235" s="2" t="s">
        <v>207</v>
      </c>
      <c r="C235" s="18">
        <v>0</v>
      </c>
      <c r="D235" s="18">
        <v>1700</v>
      </c>
      <c r="E235" s="18">
        <v>5000</v>
      </c>
      <c r="F235" s="18">
        <v>1700</v>
      </c>
    </row>
    <row r="236" spans="1:6" x14ac:dyDescent="0.3">
      <c r="A236" s="17">
        <v>92064400606</v>
      </c>
      <c r="B236" s="2" t="s">
        <v>122</v>
      </c>
      <c r="C236" s="18">
        <v>0</v>
      </c>
      <c r="D236" s="18">
        <v>0</v>
      </c>
      <c r="E236" s="18">
        <v>0</v>
      </c>
      <c r="F236" s="18">
        <v>0</v>
      </c>
    </row>
    <row r="237" spans="1:6" x14ac:dyDescent="0.3">
      <c r="A237" s="17">
        <v>97310840588</v>
      </c>
      <c r="B237" s="2" t="s">
        <v>395</v>
      </c>
      <c r="C237" s="18">
        <v>0</v>
      </c>
      <c r="D237" s="18">
        <v>2080</v>
      </c>
      <c r="E237" s="18">
        <v>5440</v>
      </c>
      <c r="F237" s="18">
        <v>3440</v>
      </c>
    </row>
    <row r="238" spans="1:6" x14ac:dyDescent="0.3">
      <c r="A238" s="17">
        <v>91159770592</v>
      </c>
      <c r="B238" s="2" t="s">
        <v>352</v>
      </c>
      <c r="C238" s="18">
        <v>0</v>
      </c>
      <c r="D238" s="18">
        <v>600</v>
      </c>
      <c r="E238" s="18">
        <v>300</v>
      </c>
      <c r="F238" s="18">
        <v>0</v>
      </c>
    </row>
    <row r="239" spans="1:6" x14ac:dyDescent="0.3">
      <c r="A239" s="17">
        <v>91076340586</v>
      </c>
      <c r="B239" s="2" t="s">
        <v>437</v>
      </c>
      <c r="C239" s="18">
        <v>0</v>
      </c>
      <c r="D239" s="18">
        <v>1740</v>
      </c>
      <c r="E239" s="18">
        <v>5075</v>
      </c>
      <c r="F239" s="18">
        <v>725</v>
      </c>
    </row>
    <row r="240" spans="1:6" x14ac:dyDescent="0.3">
      <c r="A240" s="17">
        <v>2178720591</v>
      </c>
      <c r="B240" s="2" t="s">
        <v>466</v>
      </c>
      <c r="C240" s="18">
        <v>0</v>
      </c>
      <c r="D240" s="18">
        <v>2025</v>
      </c>
      <c r="E240" s="18">
        <f>3825+150</f>
        <v>3975</v>
      </c>
      <c r="F240" s="18">
        <v>1800</v>
      </c>
    </row>
    <row r="241" spans="1:6" x14ac:dyDescent="0.3">
      <c r="A241" s="17">
        <v>97347100584</v>
      </c>
      <c r="B241" s="2" t="s">
        <v>21</v>
      </c>
      <c r="C241" s="18">
        <v>0</v>
      </c>
      <c r="D241" s="18">
        <v>4800</v>
      </c>
      <c r="E241" s="18">
        <v>9840</v>
      </c>
      <c r="F241" s="18">
        <v>11520</v>
      </c>
    </row>
    <row r="242" spans="1:6" x14ac:dyDescent="0.3">
      <c r="A242" s="17">
        <v>97657310583</v>
      </c>
      <c r="B242" s="2" t="s">
        <v>325</v>
      </c>
      <c r="C242" s="18">
        <v>50</v>
      </c>
      <c r="D242" s="18">
        <v>800</v>
      </c>
      <c r="E242" s="18">
        <v>1000</v>
      </c>
      <c r="F242" s="18">
        <v>1400</v>
      </c>
    </row>
    <row r="243" spans="1:6" x14ac:dyDescent="0.3">
      <c r="A243" s="17">
        <v>90074870586</v>
      </c>
      <c r="B243" s="2" t="s">
        <v>659</v>
      </c>
      <c r="C243" s="18">
        <v>0</v>
      </c>
      <c r="D243" s="18">
        <v>850</v>
      </c>
      <c r="E243" s="18">
        <v>1350</v>
      </c>
      <c r="F243" s="18">
        <v>1750</v>
      </c>
    </row>
    <row r="244" spans="1:6" x14ac:dyDescent="0.3">
      <c r="A244" s="17">
        <v>91075070580</v>
      </c>
      <c r="B244" s="2" t="s">
        <v>413</v>
      </c>
      <c r="C244" s="18">
        <v>350</v>
      </c>
      <c r="D244" s="18">
        <v>0</v>
      </c>
      <c r="E244" s="18">
        <v>0</v>
      </c>
      <c r="F244" s="18">
        <v>0</v>
      </c>
    </row>
    <row r="245" spans="1:6" x14ac:dyDescent="0.3">
      <c r="A245" s="17">
        <v>90049420590</v>
      </c>
      <c r="B245" s="2" t="s">
        <v>387</v>
      </c>
      <c r="C245" s="18">
        <v>55</v>
      </c>
      <c r="D245" s="18">
        <v>1925</v>
      </c>
      <c r="E245" s="18">
        <v>3740</v>
      </c>
      <c r="F245" s="18">
        <v>4345</v>
      </c>
    </row>
    <row r="246" spans="1:6" x14ac:dyDescent="0.3">
      <c r="A246" s="17">
        <v>97857730580</v>
      </c>
      <c r="B246" s="2" t="s">
        <v>161</v>
      </c>
      <c r="C246" s="18">
        <v>1000</v>
      </c>
      <c r="D246" s="18">
        <v>6900</v>
      </c>
      <c r="E246" s="18">
        <v>14300</v>
      </c>
      <c r="F246" s="18">
        <v>3000</v>
      </c>
    </row>
    <row r="247" spans="1:6" x14ac:dyDescent="0.3">
      <c r="A247" s="17">
        <v>95003350584</v>
      </c>
      <c r="B247" s="2" t="s">
        <v>94</v>
      </c>
      <c r="C247" s="18">
        <v>50</v>
      </c>
      <c r="D247" s="18">
        <v>7100</v>
      </c>
      <c r="E247" s="18">
        <v>13350</v>
      </c>
      <c r="F247" s="18">
        <v>11700</v>
      </c>
    </row>
    <row r="248" spans="1:6" x14ac:dyDescent="0.3">
      <c r="A248" s="17">
        <v>95011080587</v>
      </c>
      <c r="B248" s="2" t="s">
        <v>480</v>
      </c>
      <c r="C248" s="18">
        <v>0</v>
      </c>
      <c r="D248" s="18">
        <v>2800</v>
      </c>
      <c r="E248" s="18">
        <v>8000</v>
      </c>
      <c r="F248" s="18">
        <v>10500</v>
      </c>
    </row>
    <row r="249" spans="1:6" x14ac:dyDescent="0.3">
      <c r="A249" s="17">
        <v>90110700565</v>
      </c>
      <c r="B249" s="2" t="s">
        <v>105</v>
      </c>
      <c r="C249" s="18">
        <v>0</v>
      </c>
      <c r="D249" s="18">
        <v>175</v>
      </c>
      <c r="E249" s="18">
        <v>560</v>
      </c>
      <c r="F249" s="18">
        <v>735</v>
      </c>
    </row>
    <row r="250" spans="1:6" x14ac:dyDescent="0.3">
      <c r="A250" s="17">
        <v>97047820580</v>
      </c>
      <c r="B250" s="2" t="s">
        <v>73</v>
      </c>
      <c r="C250" s="18">
        <v>0</v>
      </c>
      <c r="D250" s="18">
        <v>1655</v>
      </c>
      <c r="E250" s="18">
        <v>3880</v>
      </c>
      <c r="F250" s="18">
        <v>3565</v>
      </c>
    </row>
    <row r="251" spans="1:6" x14ac:dyDescent="0.3">
      <c r="A251" s="17">
        <v>1797960562</v>
      </c>
      <c r="B251" s="2" t="s">
        <v>435</v>
      </c>
      <c r="C251" s="18">
        <v>0</v>
      </c>
      <c r="D251" s="18">
        <v>5930</v>
      </c>
      <c r="E251" s="18">
        <v>9520</v>
      </c>
      <c r="F251" s="18">
        <v>8750</v>
      </c>
    </row>
    <row r="252" spans="1:6" x14ac:dyDescent="0.3">
      <c r="A252" s="17">
        <v>96578230581</v>
      </c>
      <c r="B252" s="2" t="s">
        <v>459</v>
      </c>
      <c r="C252" s="18">
        <v>0</v>
      </c>
      <c r="D252" s="18">
        <v>495</v>
      </c>
      <c r="E252" s="18">
        <v>825</v>
      </c>
      <c r="F252" s="18">
        <v>770</v>
      </c>
    </row>
    <row r="253" spans="1:6" x14ac:dyDescent="0.3">
      <c r="A253" s="17">
        <v>90098730584</v>
      </c>
      <c r="B253" s="2" t="s">
        <v>309</v>
      </c>
      <c r="C253" s="18">
        <v>350</v>
      </c>
      <c r="D253" s="18">
        <v>1250</v>
      </c>
      <c r="E253" s="18">
        <f>300+1350</f>
        <v>1650</v>
      </c>
      <c r="F253" s="18">
        <v>1850</v>
      </c>
    </row>
    <row r="254" spans="1:6" x14ac:dyDescent="0.3">
      <c r="A254" s="17">
        <v>16083751004</v>
      </c>
      <c r="B254" s="2" t="s">
        <v>29</v>
      </c>
      <c r="C254" s="18">
        <v>0</v>
      </c>
      <c r="D254" s="18">
        <v>3810</v>
      </c>
      <c r="E254" s="18">
        <v>10110</v>
      </c>
      <c r="F254" s="18">
        <v>2910</v>
      </c>
    </row>
    <row r="255" spans="1:6" x14ac:dyDescent="0.3">
      <c r="A255" s="17">
        <v>97481890586</v>
      </c>
      <c r="B255" s="2" t="s">
        <v>405</v>
      </c>
      <c r="C255" s="18">
        <v>0</v>
      </c>
      <c r="D255" s="18">
        <v>480</v>
      </c>
      <c r="E255" s="18">
        <v>760</v>
      </c>
      <c r="F255" s="18">
        <v>960</v>
      </c>
    </row>
    <row r="256" spans="1:6" x14ac:dyDescent="0.3">
      <c r="A256" s="17">
        <v>90080990592</v>
      </c>
      <c r="B256" s="2" t="s">
        <v>222</v>
      </c>
      <c r="C256" s="18">
        <v>150</v>
      </c>
      <c r="D256" s="18">
        <v>1150</v>
      </c>
      <c r="E256" s="18">
        <v>1750</v>
      </c>
      <c r="F256" s="18">
        <v>2050</v>
      </c>
    </row>
    <row r="257" spans="1:6" x14ac:dyDescent="0.3">
      <c r="A257" s="17">
        <v>6755981005</v>
      </c>
      <c r="B257" s="2" t="s">
        <v>174</v>
      </c>
      <c r="C257" s="18">
        <v>0</v>
      </c>
      <c r="D257" s="18">
        <v>700</v>
      </c>
      <c r="E257" s="18">
        <v>1900</v>
      </c>
      <c r="F257" s="18">
        <v>2400</v>
      </c>
    </row>
    <row r="258" spans="1:6" x14ac:dyDescent="0.3">
      <c r="A258" s="17">
        <v>91004890603</v>
      </c>
      <c r="B258" s="2" t="s">
        <v>119</v>
      </c>
      <c r="C258" s="18">
        <v>0</v>
      </c>
      <c r="D258" s="18">
        <v>4120</v>
      </c>
      <c r="E258" s="18">
        <v>5960</v>
      </c>
      <c r="F258" s="18">
        <v>7000</v>
      </c>
    </row>
    <row r="259" spans="1:6" x14ac:dyDescent="0.3">
      <c r="A259" s="17">
        <v>90042170580</v>
      </c>
      <c r="B259" s="2" t="s">
        <v>338</v>
      </c>
      <c r="C259" s="18">
        <v>0</v>
      </c>
      <c r="D259" s="18">
        <v>2130</v>
      </c>
      <c r="E259" s="18">
        <v>5045</v>
      </c>
      <c r="F259" s="18">
        <v>6350</v>
      </c>
    </row>
    <row r="260" spans="1:6" x14ac:dyDescent="0.3">
      <c r="A260" s="17">
        <v>10175181006</v>
      </c>
      <c r="B260" s="2" t="s">
        <v>137</v>
      </c>
      <c r="C260" s="18">
        <v>4100</v>
      </c>
      <c r="D260" s="18">
        <v>9400</v>
      </c>
      <c r="E260" s="18">
        <v>12000</v>
      </c>
      <c r="F260" s="18">
        <v>3600</v>
      </c>
    </row>
    <row r="261" spans="1:6" x14ac:dyDescent="0.3">
      <c r="A261" s="17">
        <v>97689650584</v>
      </c>
      <c r="B261" s="2" t="s">
        <v>470</v>
      </c>
      <c r="C261" s="18">
        <v>0</v>
      </c>
      <c r="D261" s="18">
        <v>1584</v>
      </c>
      <c r="E261" s="18">
        <v>2376</v>
      </c>
      <c r="F261" s="18">
        <v>1584</v>
      </c>
    </row>
    <row r="262" spans="1:6" x14ac:dyDescent="0.3">
      <c r="A262" s="17">
        <v>4466061001</v>
      </c>
      <c r="B262" s="2" t="s">
        <v>221</v>
      </c>
      <c r="C262" s="18">
        <v>0</v>
      </c>
      <c r="D262" s="18">
        <v>3250</v>
      </c>
      <c r="E262" s="18">
        <v>6641</v>
      </c>
      <c r="F262" s="18">
        <v>7393</v>
      </c>
    </row>
    <row r="263" spans="1:6" x14ac:dyDescent="0.3">
      <c r="A263" s="17">
        <v>16139911008</v>
      </c>
      <c r="B263" s="2" t="s">
        <v>527</v>
      </c>
      <c r="C263" s="18">
        <v>0</v>
      </c>
      <c r="D263" s="18">
        <v>500</v>
      </c>
      <c r="E263" s="18">
        <v>0</v>
      </c>
      <c r="F263" s="18">
        <v>500</v>
      </c>
    </row>
    <row r="264" spans="1:6" x14ac:dyDescent="0.3">
      <c r="A264" s="17">
        <v>96301740583</v>
      </c>
      <c r="B264" s="2" t="s">
        <v>286</v>
      </c>
      <c r="C264" s="18">
        <v>0</v>
      </c>
      <c r="D264" s="18">
        <v>315</v>
      </c>
      <c r="E264" s="18">
        <v>875</v>
      </c>
      <c r="F264" s="18">
        <v>1015</v>
      </c>
    </row>
    <row r="265" spans="1:6" x14ac:dyDescent="0.3">
      <c r="A265" s="17">
        <v>94081990585</v>
      </c>
      <c r="B265" s="2" t="s">
        <v>35</v>
      </c>
      <c r="C265" s="18">
        <v>0</v>
      </c>
      <c r="D265" s="18">
        <v>1480</v>
      </c>
      <c r="E265" s="18">
        <v>2280</v>
      </c>
      <c r="F265" s="18">
        <v>2080</v>
      </c>
    </row>
    <row r="266" spans="1:6" x14ac:dyDescent="0.3">
      <c r="A266" s="17">
        <v>90075360579</v>
      </c>
      <c r="B266" s="2" t="s">
        <v>597</v>
      </c>
      <c r="C266" s="18">
        <v>0</v>
      </c>
      <c r="D266" s="18">
        <v>750</v>
      </c>
      <c r="E266" s="18">
        <v>1700</v>
      </c>
      <c r="F266" s="18">
        <v>1900</v>
      </c>
    </row>
    <row r="267" spans="1:6" x14ac:dyDescent="0.3">
      <c r="A267" s="17">
        <v>92074380608</v>
      </c>
      <c r="B267" s="2" t="s">
        <v>507</v>
      </c>
      <c r="C267" s="18">
        <v>0</v>
      </c>
      <c r="D267" s="18">
        <v>5810</v>
      </c>
      <c r="E267" s="18">
        <v>12180</v>
      </c>
      <c r="F267" s="18">
        <v>10570</v>
      </c>
    </row>
    <row r="268" spans="1:6" x14ac:dyDescent="0.3">
      <c r="A268" s="17">
        <v>97118140587</v>
      </c>
      <c r="B268" s="2" t="s">
        <v>281</v>
      </c>
      <c r="C268" s="18">
        <v>0</v>
      </c>
      <c r="D268" s="18">
        <v>872.5</v>
      </c>
      <c r="E268" s="18">
        <v>2210</v>
      </c>
      <c r="F268" s="18">
        <v>1662.5</v>
      </c>
    </row>
    <row r="269" spans="1:6" x14ac:dyDescent="0.3">
      <c r="A269" s="17">
        <v>97799580580</v>
      </c>
      <c r="B269" s="2" t="s">
        <v>548</v>
      </c>
      <c r="C269" s="18">
        <v>0</v>
      </c>
      <c r="D269" s="18">
        <v>0</v>
      </c>
      <c r="E269" s="18">
        <v>400</v>
      </c>
      <c r="F269" s="18">
        <v>700</v>
      </c>
    </row>
    <row r="270" spans="1:6" x14ac:dyDescent="0.3">
      <c r="A270" s="17">
        <v>97664750581</v>
      </c>
      <c r="B270" s="2" t="s">
        <v>322</v>
      </c>
      <c r="C270" s="18">
        <v>0</v>
      </c>
      <c r="D270" s="18">
        <v>440</v>
      </c>
      <c r="E270" s="18">
        <v>720</v>
      </c>
      <c r="F270" s="18">
        <v>1000</v>
      </c>
    </row>
    <row r="271" spans="1:6" x14ac:dyDescent="0.3">
      <c r="A271" s="17">
        <v>90106610562</v>
      </c>
      <c r="B271" s="2" t="s">
        <v>243</v>
      </c>
      <c r="C271" s="18">
        <v>0</v>
      </c>
      <c r="D271" s="18">
        <v>490</v>
      </c>
      <c r="E271" s="18">
        <v>1610</v>
      </c>
      <c r="F271" s="18">
        <v>1610</v>
      </c>
    </row>
    <row r="272" spans="1:6" x14ac:dyDescent="0.3">
      <c r="A272" s="17">
        <v>96582870588</v>
      </c>
      <c r="B272" s="2" t="s">
        <v>407</v>
      </c>
      <c r="C272" s="18">
        <v>0</v>
      </c>
      <c r="D272" s="18">
        <v>0</v>
      </c>
      <c r="E272" s="18">
        <v>0</v>
      </c>
      <c r="F272" s="18">
        <v>0</v>
      </c>
    </row>
    <row r="273" spans="1:6" x14ac:dyDescent="0.3">
      <c r="A273" s="17">
        <v>97751820586</v>
      </c>
      <c r="B273" s="2" t="s">
        <v>393</v>
      </c>
      <c r="C273" s="18">
        <v>200</v>
      </c>
      <c r="D273" s="18">
        <v>1330</v>
      </c>
      <c r="E273" s="18">
        <v>0</v>
      </c>
      <c r="F273" s="18">
        <v>0</v>
      </c>
    </row>
    <row r="274" spans="1:6" x14ac:dyDescent="0.3">
      <c r="A274" s="17">
        <v>80415780586</v>
      </c>
      <c r="B274" s="2" t="s">
        <v>92</v>
      </c>
      <c r="C274" s="18">
        <v>0</v>
      </c>
      <c r="D274" s="18">
        <v>5655</v>
      </c>
      <c r="E274" s="18">
        <v>13390</v>
      </c>
      <c r="F274" s="18">
        <v>12025</v>
      </c>
    </row>
    <row r="275" spans="1:6" x14ac:dyDescent="0.3">
      <c r="A275" s="17">
        <v>97927740585</v>
      </c>
      <c r="B275" s="2" t="s">
        <v>588</v>
      </c>
      <c r="C275" s="18">
        <v>0</v>
      </c>
      <c r="D275" s="18">
        <v>3360</v>
      </c>
      <c r="E275" s="18">
        <v>5280</v>
      </c>
      <c r="F275" s="18">
        <v>0</v>
      </c>
    </row>
    <row r="276" spans="1:6" x14ac:dyDescent="0.3">
      <c r="A276" s="17">
        <v>93011890584</v>
      </c>
      <c r="B276" s="2" t="s">
        <v>562</v>
      </c>
      <c r="C276" s="18">
        <v>0</v>
      </c>
      <c r="D276" s="18">
        <v>1300</v>
      </c>
      <c r="E276" s="18">
        <v>2625</v>
      </c>
      <c r="F276" s="18">
        <v>490</v>
      </c>
    </row>
    <row r="277" spans="1:6" x14ac:dyDescent="0.3">
      <c r="A277" s="17">
        <v>96482240585</v>
      </c>
      <c r="B277" s="2" t="s">
        <v>311</v>
      </c>
      <c r="C277" s="18">
        <v>0</v>
      </c>
      <c r="D277" s="18">
        <v>2166</v>
      </c>
      <c r="E277" s="18">
        <v>4902</v>
      </c>
      <c r="F277" s="18">
        <v>5776</v>
      </c>
    </row>
    <row r="278" spans="1:6" x14ac:dyDescent="0.3">
      <c r="A278" s="17">
        <v>2496830593</v>
      </c>
      <c r="B278" s="2" t="s">
        <v>43</v>
      </c>
      <c r="C278" s="18">
        <v>0</v>
      </c>
      <c r="D278" s="18">
        <v>600</v>
      </c>
      <c r="E278" s="18">
        <v>1050</v>
      </c>
      <c r="F278" s="18">
        <v>1300</v>
      </c>
    </row>
    <row r="279" spans="1:6" x14ac:dyDescent="0.3">
      <c r="A279" s="17">
        <v>90060610590</v>
      </c>
      <c r="B279" s="2" t="s">
        <v>90</v>
      </c>
      <c r="C279" s="18">
        <v>0</v>
      </c>
      <c r="D279" s="18">
        <v>2150</v>
      </c>
      <c r="E279" s="18">
        <v>3550</v>
      </c>
      <c r="F279" s="18">
        <v>3900</v>
      </c>
    </row>
    <row r="280" spans="1:6" x14ac:dyDescent="0.3">
      <c r="A280" s="17">
        <v>2096470568</v>
      </c>
      <c r="B280" s="2" t="s">
        <v>545</v>
      </c>
      <c r="C280" s="18">
        <v>0</v>
      </c>
      <c r="D280" s="18">
        <v>1100</v>
      </c>
      <c r="E280" s="18">
        <v>2450</v>
      </c>
      <c r="F280" s="18">
        <v>2900</v>
      </c>
    </row>
    <row r="281" spans="1:6" x14ac:dyDescent="0.3">
      <c r="A281" s="17">
        <v>90066260598</v>
      </c>
      <c r="B281" s="2" t="s">
        <v>493</v>
      </c>
      <c r="C281" s="18">
        <v>0</v>
      </c>
      <c r="D281" s="18">
        <v>2560</v>
      </c>
      <c r="E281" s="18">
        <v>1440</v>
      </c>
      <c r="F281" s="18">
        <v>0</v>
      </c>
    </row>
    <row r="282" spans="1:6" x14ac:dyDescent="0.3">
      <c r="A282" s="17">
        <v>94068470585</v>
      </c>
      <c r="B282" s="2" t="s">
        <v>155</v>
      </c>
      <c r="C282" s="18">
        <v>0</v>
      </c>
      <c r="D282" s="18">
        <v>3400</v>
      </c>
      <c r="E282" s="18">
        <v>6300</v>
      </c>
      <c r="F282" s="18">
        <v>7150</v>
      </c>
    </row>
    <row r="283" spans="1:6" x14ac:dyDescent="0.3">
      <c r="A283" s="17">
        <v>97735260586</v>
      </c>
      <c r="B283" s="2" t="s">
        <v>528</v>
      </c>
      <c r="C283" s="18">
        <v>0</v>
      </c>
      <c r="D283" s="18">
        <v>1000</v>
      </c>
      <c r="E283" s="18">
        <v>0</v>
      </c>
      <c r="F283" s="18">
        <v>0</v>
      </c>
    </row>
    <row r="284" spans="1:6" x14ac:dyDescent="0.3">
      <c r="A284" s="17">
        <v>15021921000</v>
      </c>
      <c r="B284" s="2" t="s">
        <v>120</v>
      </c>
      <c r="C284" s="18">
        <v>0</v>
      </c>
      <c r="D284" s="18">
        <v>2240</v>
      </c>
      <c r="E284" s="18">
        <v>5180</v>
      </c>
      <c r="F284" s="18">
        <v>4760</v>
      </c>
    </row>
    <row r="285" spans="1:6" x14ac:dyDescent="0.3">
      <c r="A285" s="17">
        <v>97389070588</v>
      </c>
      <c r="B285" s="2" t="s">
        <v>8</v>
      </c>
      <c r="C285" s="18">
        <v>0</v>
      </c>
      <c r="D285" s="18">
        <v>7560</v>
      </c>
      <c r="E285" s="18">
        <v>18200</v>
      </c>
      <c r="F285" s="18">
        <v>17080</v>
      </c>
    </row>
    <row r="286" spans="1:6" x14ac:dyDescent="0.3">
      <c r="A286" s="17">
        <v>97360290585</v>
      </c>
      <c r="B286" s="2" t="s">
        <v>82</v>
      </c>
      <c r="C286" s="18">
        <v>0</v>
      </c>
      <c r="D286" s="18">
        <v>6830</v>
      </c>
      <c r="E286" s="18">
        <v>16815</v>
      </c>
      <c r="F286" s="18">
        <v>11780</v>
      </c>
    </row>
    <row r="287" spans="1:6" x14ac:dyDescent="0.3">
      <c r="A287" s="17">
        <v>926630575</v>
      </c>
      <c r="B287" s="2" t="s">
        <v>173</v>
      </c>
      <c r="C287" s="18">
        <v>0</v>
      </c>
      <c r="D287" s="18">
        <v>900</v>
      </c>
      <c r="E287" s="18">
        <f>1050+300</f>
        <v>1350</v>
      </c>
      <c r="F287" s="18">
        <v>1850</v>
      </c>
    </row>
    <row r="288" spans="1:6" x14ac:dyDescent="0.3">
      <c r="A288" s="17">
        <v>97480310586</v>
      </c>
      <c r="B288" s="2" t="s">
        <v>406</v>
      </c>
      <c r="C288" s="18">
        <v>0</v>
      </c>
      <c r="D288" s="18">
        <v>660</v>
      </c>
      <c r="E288" s="18">
        <v>1860</v>
      </c>
      <c r="F288" s="18">
        <v>3340</v>
      </c>
    </row>
    <row r="289" spans="1:6" x14ac:dyDescent="0.3">
      <c r="A289" s="17">
        <v>96311650582</v>
      </c>
      <c r="B289" s="2" t="s">
        <v>284</v>
      </c>
      <c r="C289" s="18">
        <v>0</v>
      </c>
      <c r="D289" s="18">
        <v>2025</v>
      </c>
      <c r="E289" s="18">
        <v>3365</v>
      </c>
      <c r="F289" s="18">
        <v>4550</v>
      </c>
    </row>
    <row r="290" spans="1:6" x14ac:dyDescent="0.3">
      <c r="A290" s="17">
        <v>1959910561</v>
      </c>
      <c r="B290" s="2" t="s">
        <v>617</v>
      </c>
      <c r="C290" s="18">
        <v>0</v>
      </c>
      <c r="D290" s="18">
        <v>3355</v>
      </c>
      <c r="E290" s="18">
        <v>8525</v>
      </c>
      <c r="F290" s="18">
        <v>9405</v>
      </c>
    </row>
    <row r="291" spans="1:6" x14ac:dyDescent="0.3">
      <c r="A291" s="17">
        <v>11989421000</v>
      </c>
      <c r="B291" s="2" t="s">
        <v>51</v>
      </c>
      <c r="C291" s="18">
        <v>0</v>
      </c>
      <c r="D291" s="18">
        <v>1680</v>
      </c>
      <c r="E291" s="18">
        <v>3850</v>
      </c>
      <c r="F291" s="18">
        <v>3150</v>
      </c>
    </row>
    <row r="292" spans="1:6" x14ac:dyDescent="0.3">
      <c r="A292" s="17">
        <v>7380510581</v>
      </c>
      <c r="B292" s="2" t="s">
        <v>175</v>
      </c>
      <c r="C292" s="18">
        <v>0</v>
      </c>
      <c r="D292" s="18">
        <v>735</v>
      </c>
      <c r="E292" s="18">
        <v>1750</v>
      </c>
      <c r="F292" s="18">
        <v>2240</v>
      </c>
    </row>
    <row r="293" spans="1:6" x14ac:dyDescent="0.3">
      <c r="A293" s="17">
        <v>92075470606</v>
      </c>
      <c r="B293" s="2" t="s">
        <v>450</v>
      </c>
      <c r="C293" s="18">
        <v>0</v>
      </c>
      <c r="D293" s="18">
        <v>0</v>
      </c>
      <c r="E293" s="18">
        <v>0</v>
      </c>
      <c r="F293" s="18">
        <v>0</v>
      </c>
    </row>
    <row r="294" spans="1:6" x14ac:dyDescent="0.3">
      <c r="A294" s="17">
        <v>97443470584</v>
      </c>
      <c r="B294" s="2" t="s">
        <v>336</v>
      </c>
      <c r="C294" s="18">
        <v>0</v>
      </c>
      <c r="D294" s="18">
        <v>200</v>
      </c>
      <c r="E294" s="18">
        <v>600</v>
      </c>
      <c r="F294" s="18">
        <v>100</v>
      </c>
    </row>
    <row r="295" spans="1:6" x14ac:dyDescent="0.3">
      <c r="A295" s="17">
        <v>90081770571</v>
      </c>
      <c r="B295" s="2" t="s">
        <v>71</v>
      </c>
      <c r="C295" s="18">
        <v>0</v>
      </c>
      <c r="D295" s="18">
        <v>3410</v>
      </c>
      <c r="E295" s="18">
        <v>6490</v>
      </c>
      <c r="F295" s="18">
        <v>7480</v>
      </c>
    </row>
    <row r="296" spans="1:6" x14ac:dyDescent="0.3">
      <c r="A296" s="17">
        <v>91116560599</v>
      </c>
      <c r="B296" s="2" t="s">
        <v>570</v>
      </c>
      <c r="C296" s="18">
        <v>0</v>
      </c>
      <c r="D296" s="18">
        <v>2175</v>
      </c>
      <c r="E296" s="18">
        <v>4925</v>
      </c>
      <c r="F296" s="18">
        <v>3755</v>
      </c>
    </row>
    <row r="297" spans="1:6" x14ac:dyDescent="0.3">
      <c r="A297" s="17">
        <v>90017600587</v>
      </c>
      <c r="B297" s="2" t="s">
        <v>274</v>
      </c>
      <c r="C297" s="18">
        <v>0</v>
      </c>
      <c r="D297" s="18">
        <v>2750</v>
      </c>
      <c r="E297" s="18">
        <v>5750</v>
      </c>
      <c r="F297" s="18">
        <v>6700</v>
      </c>
    </row>
    <row r="298" spans="1:6" x14ac:dyDescent="0.3">
      <c r="A298" s="17">
        <v>90082650574</v>
      </c>
      <c r="B298" s="2" t="s">
        <v>6</v>
      </c>
      <c r="C298" s="18">
        <v>0</v>
      </c>
      <c r="D298" s="18">
        <v>950</v>
      </c>
      <c r="E298" s="18">
        <v>1900</v>
      </c>
      <c r="F298" s="18">
        <v>2250</v>
      </c>
    </row>
    <row r="299" spans="1:6" x14ac:dyDescent="0.3">
      <c r="A299" s="17">
        <v>96268780580</v>
      </c>
      <c r="B299" s="2" t="s">
        <v>428</v>
      </c>
      <c r="C299" s="18">
        <v>0</v>
      </c>
      <c r="D299" s="18">
        <v>2720</v>
      </c>
      <c r="E299" s="18">
        <v>4750</v>
      </c>
      <c r="F299" s="18">
        <v>5780</v>
      </c>
    </row>
    <row r="300" spans="1:6" x14ac:dyDescent="0.3">
      <c r="A300" s="17">
        <v>92078270607</v>
      </c>
      <c r="B300" s="2" t="s">
        <v>604</v>
      </c>
      <c r="C300" s="18">
        <v>0</v>
      </c>
      <c r="D300" s="18">
        <v>1000</v>
      </c>
      <c r="E300" s="18">
        <v>3000</v>
      </c>
      <c r="F300" s="18">
        <v>3880</v>
      </c>
    </row>
    <row r="301" spans="1:6" x14ac:dyDescent="0.3">
      <c r="A301" s="17">
        <v>12533071002</v>
      </c>
      <c r="B301" s="2" t="s">
        <v>160</v>
      </c>
      <c r="C301" s="18">
        <v>0</v>
      </c>
      <c r="D301" s="18">
        <v>15635</v>
      </c>
      <c r="E301" s="18">
        <f>36125+570</f>
        <v>36695</v>
      </c>
      <c r="F301" s="18">
        <v>8740</v>
      </c>
    </row>
    <row r="302" spans="1:6" x14ac:dyDescent="0.3">
      <c r="A302" s="17">
        <v>96596360584</v>
      </c>
      <c r="B302" s="2" t="s">
        <v>582</v>
      </c>
      <c r="C302" s="18">
        <v>0</v>
      </c>
      <c r="D302" s="18">
        <v>600</v>
      </c>
      <c r="E302" s="18">
        <v>1440</v>
      </c>
      <c r="F302" s="18">
        <v>1520</v>
      </c>
    </row>
    <row r="303" spans="1:6" x14ac:dyDescent="0.3">
      <c r="A303" s="17">
        <v>90073590599</v>
      </c>
      <c r="B303" s="2" t="s">
        <v>471</v>
      </c>
      <c r="C303" s="18">
        <v>0</v>
      </c>
      <c r="D303" s="18">
        <v>900</v>
      </c>
      <c r="E303" s="18">
        <v>1750</v>
      </c>
      <c r="F303" s="18">
        <v>2300</v>
      </c>
    </row>
    <row r="304" spans="1:6" x14ac:dyDescent="0.3">
      <c r="A304" s="17">
        <v>4331081002</v>
      </c>
      <c r="B304" s="2" t="s">
        <v>62</v>
      </c>
      <c r="C304" s="18">
        <v>0</v>
      </c>
      <c r="D304" s="18">
        <v>5700</v>
      </c>
      <c r="E304" s="18">
        <v>9900</v>
      </c>
      <c r="F304" s="18">
        <v>12150</v>
      </c>
    </row>
    <row r="305" spans="1:6" x14ac:dyDescent="0.3">
      <c r="A305" s="17">
        <v>91071760580</v>
      </c>
      <c r="B305" s="2" t="s">
        <v>610</v>
      </c>
      <c r="C305" s="18">
        <v>0</v>
      </c>
      <c r="D305" s="18">
        <v>550</v>
      </c>
      <c r="E305" s="18">
        <v>1815</v>
      </c>
      <c r="F305" s="18">
        <v>2090</v>
      </c>
    </row>
    <row r="306" spans="1:6" x14ac:dyDescent="0.3">
      <c r="A306" s="17">
        <v>95051280584</v>
      </c>
      <c r="B306" s="2" t="s">
        <v>613</v>
      </c>
      <c r="C306" s="18">
        <v>0</v>
      </c>
      <c r="D306" s="18">
        <v>23500</v>
      </c>
      <c r="E306" s="18">
        <v>4000</v>
      </c>
      <c r="F306" s="18">
        <v>0</v>
      </c>
    </row>
    <row r="307" spans="1:6" x14ac:dyDescent="0.3">
      <c r="A307" s="17">
        <v>97894980586</v>
      </c>
      <c r="B307" s="2" t="s">
        <v>18</v>
      </c>
      <c r="C307" s="18">
        <v>0</v>
      </c>
      <c r="D307" s="18">
        <v>6510</v>
      </c>
      <c r="E307" s="18">
        <v>11690</v>
      </c>
      <c r="F307" s="18">
        <v>7980</v>
      </c>
    </row>
    <row r="308" spans="1:6" x14ac:dyDescent="0.3">
      <c r="A308" s="17">
        <v>12389751004</v>
      </c>
      <c r="B308" s="2" t="s">
        <v>661</v>
      </c>
      <c r="C308" s="18">
        <v>0</v>
      </c>
      <c r="D308" s="18">
        <v>1105</v>
      </c>
      <c r="E308" s="18">
        <v>2210</v>
      </c>
      <c r="F308" s="18">
        <v>2405</v>
      </c>
    </row>
    <row r="309" spans="1:6" x14ac:dyDescent="0.3">
      <c r="A309" s="17">
        <v>3211020593</v>
      </c>
      <c r="B309" s="2" t="s">
        <v>440</v>
      </c>
      <c r="C309" s="18">
        <v>0</v>
      </c>
      <c r="D309" s="18">
        <v>1036.2</v>
      </c>
      <c r="E309" s="18">
        <v>2450.6999999999998</v>
      </c>
      <c r="F309" s="18">
        <v>2292.3000000000002</v>
      </c>
    </row>
    <row r="310" spans="1:6" x14ac:dyDescent="0.3">
      <c r="A310" s="17">
        <v>3027760606</v>
      </c>
      <c r="B310" s="2" t="s">
        <v>504</v>
      </c>
      <c r="C310" s="18">
        <v>0</v>
      </c>
      <c r="D310" s="18">
        <v>1420</v>
      </c>
      <c r="E310" s="18">
        <v>3380</v>
      </c>
      <c r="F310" s="18">
        <v>4065</v>
      </c>
    </row>
    <row r="311" spans="1:6" x14ac:dyDescent="0.3">
      <c r="A311" s="17">
        <v>13268541003</v>
      </c>
      <c r="B311" s="2" t="s">
        <v>415</v>
      </c>
      <c r="C311" s="18">
        <v>0</v>
      </c>
      <c r="D311" s="18">
        <v>2420</v>
      </c>
      <c r="E311" s="18">
        <v>6500</v>
      </c>
      <c r="F311" s="18">
        <v>6890</v>
      </c>
    </row>
    <row r="312" spans="1:6" x14ac:dyDescent="0.3">
      <c r="A312" s="17">
        <v>15014411001</v>
      </c>
      <c r="B312" s="2" t="s">
        <v>208</v>
      </c>
      <c r="C312" s="18">
        <v>1050</v>
      </c>
      <c r="D312" s="18">
        <v>350</v>
      </c>
      <c r="E312" s="18">
        <v>0</v>
      </c>
      <c r="F312" s="18">
        <v>0</v>
      </c>
    </row>
    <row r="313" spans="1:6" x14ac:dyDescent="0.3">
      <c r="A313" s="17">
        <v>15778191005</v>
      </c>
      <c r="B313" s="2" t="s">
        <v>299</v>
      </c>
      <c r="C313" s="18">
        <v>0</v>
      </c>
      <c r="D313" s="18">
        <v>330</v>
      </c>
      <c r="E313" s="18">
        <v>605</v>
      </c>
      <c r="F313" s="18">
        <v>715</v>
      </c>
    </row>
    <row r="314" spans="1:6" x14ac:dyDescent="0.3">
      <c r="A314" s="17">
        <v>91156540592</v>
      </c>
      <c r="B314" s="2" t="s">
        <v>72</v>
      </c>
      <c r="C314" s="18">
        <v>500</v>
      </c>
      <c r="D314" s="18">
        <v>2440</v>
      </c>
      <c r="E314" s="18">
        <f>2910+1120</f>
        <v>4030</v>
      </c>
      <c r="F314" s="18">
        <v>4390</v>
      </c>
    </row>
    <row r="315" spans="1:6" x14ac:dyDescent="0.3">
      <c r="A315" s="17">
        <v>97858770585</v>
      </c>
      <c r="B315" s="2" t="s">
        <v>639</v>
      </c>
      <c r="C315" s="18">
        <v>0</v>
      </c>
      <c r="D315" s="18">
        <v>4160</v>
      </c>
      <c r="E315" s="18">
        <v>9920</v>
      </c>
      <c r="F315" s="18">
        <v>5680</v>
      </c>
    </row>
    <row r="316" spans="1:6" x14ac:dyDescent="0.3">
      <c r="A316" s="17">
        <v>12264911004</v>
      </c>
      <c r="B316" s="2" t="s">
        <v>386</v>
      </c>
      <c r="C316" s="18">
        <v>0</v>
      </c>
      <c r="D316" s="18">
        <v>300</v>
      </c>
      <c r="E316" s="18">
        <v>850</v>
      </c>
      <c r="F316" s="18">
        <v>1000</v>
      </c>
    </row>
    <row r="317" spans="1:6" x14ac:dyDescent="0.3">
      <c r="A317" s="17">
        <v>2882580604</v>
      </c>
      <c r="B317" s="2" t="s">
        <v>366</v>
      </c>
      <c r="C317" s="18">
        <v>250</v>
      </c>
      <c r="D317" s="18">
        <v>13795</v>
      </c>
      <c r="E317" s="18">
        <v>40950</v>
      </c>
      <c r="F317" s="18">
        <v>35555</v>
      </c>
    </row>
    <row r="318" spans="1:6" x14ac:dyDescent="0.3">
      <c r="A318" s="17">
        <v>90146870564</v>
      </c>
      <c r="B318" s="2" t="s">
        <v>560</v>
      </c>
      <c r="C318" s="18">
        <v>0</v>
      </c>
      <c r="D318" s="18">
        <v>1900</v>
      </c>
      <c r="E318" s="18">
        <v>4350</v>
      </c>
      <c r="F318" s="18">
        <v>5350</v>
      </c>
    </row>
    <row r="319" spans="1:6" x14ac:dyDescent="0.3">
      <c r="A319" s="17">
        <v>10994601002</v>
      </c>
      <c r="B319" s="2" t="s">
        <v>362</v>
      </c>
      <c r="C319" s="18">
        <v>0</v>
      </c>
      <c r="D319" s="18">
        <v>650</v>
      </c>
      <c r="E319" s="18">
        <v>2300</v>
      </c>
      <c r="F319" s="18">
        <v>2150</v>
      </c>
    </row>
    <row r="320" spans="1:6" x14ac:dyDescent="0.3">
      <c r="A320" s="17">
        <v>91135690591</v>
      </c>
      <c r="B320" s="2" t="s">
        <v>644</v>
      </c>
      <c r="C320" s="18">
        <v>0</v>
      </c>
      <c r="D320" s="18">
        <v>1495</v>
      </c>
      <c r="E320" s="18">
        <v>3575</v>
      </c>
      <c r="F320" s="18">
        <v>3445</v>
      </c>
    </row>
    <row r="321" spans="1:6" x14ac:dyDescent="0.3">
      <c r="A321" s="17">
        <v>4559031002</v>
      </c>
      <c r="B321" s="2" t="s">
        <v>236</v>
      </c>
      <c r="C321" s="18">
        <v>0</v>
      </c>
      <c r="D321" s="18">
        <v>3760</v>
      </c>
      <c r="E321" s="18">
        <v>7200</v>
      </c>
      <c r="F321" s="18">
        <v>8880</v>
      </c>
    </row>
    <row r="322" spans="1:6" x14ac:dyDescent="0.3">
      <c r="A322" s="17">
        <v>97038110587</v>
      </c>
      <c r="B322" s="2" t="s">
        <v>586</v>
      </c>
      <c r="C322" s="18">
        <v>0</v>
      </c>
      <c r="D322" s="18">
        <v>2475</v>
      </c>
      <c r="E322" s="18">
        <v>4680</v>
      </c>
      <c r="F322" s="18">
        <v>4815</v>
      </c>
    </row>
    <row r="323" spans="1:6" x14ac:dyDescent="0.3">
      <c r="A323" s="17">
        <v>90070840575</v>
      </c>
      <c r="B323" s="2" t="s">
        <v>495</v>
      </c>
      <c r="C323" s="18">
        <v>0</v>
      </c>
      <c r="D323" s="18">
        <v>0</v>
      </c>
      <c r="E323" s="18">
        <v>320</v>
      </c>
      <c r="F323" s="18">
        <v>680</v>
      </c>
    </row>
    <row r="324" spans="1:6" x14ac:dyDescent="0.3">
      <c r="A324" s="17">
        <v>91004440599</v>
      </c>
      <c r="B324" s="2" t="s">
        <v>104</v>
      </c>
      <c r="C324" s="18">
        <v>0</v>
      </c>
      <c r="D324" s="18">
        <v>1520</v>
      </c>
      <c r="E324" s="18">
        <v>3060</v>
      </c>
      <c r="F324" s="18">
        <v>3500</v>
      </c>
    </row>
    <row r="325" spans="1:6" x14ac:dyDescent="0.3">
      <c r="A325" s="17">
        <v>97283440580</v>
      </c>
      <c r="B325" s="2" t="s">
        <v>371</v>
      </c>
      <c r="C325" s="18">
        <v>0</v>
      </c>
      <c r="D325" s="18">
        <v>6215</v>
      </c>
      <c r="E325" s="18">
        <v>18925</v>
      </c>
      <c r="F325" s="18">
        <v>18980</v>
      </c>
    </row>
    <row r="326" spans="1:6" x14ac:dyDescent="0.3">
      <c r="A326" s="17">
        <v>97896230584</v>
      </c>
      <c r="B326" s="2" t="s">
        <v>219</v>
      </c>
      <c r="C326" s="18">
        <v>0</v>
      </c>
      <c r="D326" s="18">
        <v>1740</v>
      </c>
      <c r="E326" s="18">
        <v>4075</v>
      </c>
      <c r="F326" s="18">
        <v>4770</v>
      </c>
    </row>
    <row r="327" spans="1:6" x14ac:dyDescent="0.3">
      <c r="A327" s="17">
        <v>96379510587</v>
      </c>
      <c r="B327" s="2" t="s">
        <v>312</v>
      </c>
      <c r="C327" s="18">
        <v>0</v>
      </c>
      <c r="D327" s="18">
        <v>350</v>
      </c>
      <c r="E327" s="18">
        <v>700</v>
      </c>
      <c r="F327" s="18">
        <v>420</v>
      </c>
    </row>
    <row r="328" spans="1:6" x14ac:dyDescent="0.3">
      <c r="A328" s="17">
        <v>96494120585</v>
      </c>
      <c r="B328" s="2" t="s">
        <v>601</v>
      </c>
      <c r="C328" s="18">
        <v>0</v>
      </c>
      <c r="D328" s="18">
        <v>240</v>
      </c>
      <c r="E328" s="18">
        <v>480</v>
      </c>
      <c r="F328" s="18">
        <v>120</v>
      </c>
    </row>
    <row r="329" spans="1:6" x14ac:dyDescent="0.3">
      <c r="A329" s="17">
        <v>96031480583</v>
      </c>
      <c r="B329" s="2" t="s">
        <v>308</v>
      </c>
      <c r="C329" s="18">
        <v>0</v>
      </c>
      <c r="D329" s="18">
        <v>1790</v>
      </c>
      <c r="E329" s="18">
        <v>4140</v>
      </c>
      <c r="F329" s="18">
        <v>2090</v>
      </c>
    </row>
    <row r="330" spans="1:6" x14ac:dyDescent="0.3">
      <c r="A330" s="17">
        <v>97198980589</v>
      </c>
      <c r="B330" s="2" t="s">
        <v>162</v>
      </c>
      <c r="C330" s="18">
        <v>0</v>
      </c>
      <c r="D330" s="18">
        <v>1450</v>
      </c>
      <c r="E330" s="18">
        <v>3400</v>
      </c>
      <c r="F330" s="18">
        <v>3800</v>
      </c>
    </row>
    <row r="331" spans="1:6" x14ac:dyDescent="0.3">
      <c r="A331" s="17">
        <v>1902560562</v>
      </c>
      <c r="B331" s="2" t="s">
        <v>359</v>
      </c>
      <c r="C331" s="18">
        <v>0</v>
      </c>
      <c r="D331" s="18">
        <v>880</v>
      </c>
      <c r="E331" s="18">
        <v>1520</v>
      </c>
      <c r="F331" s="18">
        <v>1640</v>
      </c>
    </row>
    <row r="332" spans="1:6" x14ac:dyDescent="0.3">
      <c r="A332" s="17">
        <v>1658860562</v>
      </c>
      <c r="B332" s="2" t="s">
        <v>620</v>
      </c>
      <c r="C332" s="18">
        <v>0</v>
      </c>
      <c r="D332" s="18">
        <v>4760</v>
      </c>
      <c r="E332" s="18">
        <v>11060</v>
      </c>
      <c r="F332" s="18">
        <v>10500</v>
      </c>
    </row>
    <row r="333" spans="1:6" x14ac:dyDescent="0.3">
      <c r="A333" s="17">
        <v>90035430603</v>
      </c>
      <c r="B333" s="2" t="s">
        <v>517</v>
      </c>
      <c r="C333" s="18">
        <v>0</v>
      </c>
      <c r="D333" s="18">
        <v>0</v>
      </c>
      <c r="E333" s="18">
        <v>0</v>
      </c>
      <c r="F333" s="18">
        <v>0</v>
      </c>
    </row>
    <row r="334" spans="1:6" x14ac:dyDescent="0.3">
      <c r="A334" s="17">
        <v>90023400600</v>
      </c>
      <c r="B334" s="2" t="s">
        <v>262</v>
      </c>
      <c r="C334" s="18">
        <v>0</v>
      </c>
      <c r="D334" s="18">
        <v>600</v>
      </c>
      <c r="E334" s="18">
        <v>1450</v>
      </c>
      <c r="F334" s="18">
        <v>1600</v>
      </c>
    </row>
    <row r="335" spans="1:6" x14ac:dyDescent="0.3">
      <c r="A335" s="17">
        <v>1522840568</v>
      </c>
      <c r="B335" s="2" t="s">
        <v>314</v>
      </c>
      <c r="C335" s="18">
        <v>0</v>
      </c>
      <c r="D335" s="18">
        <v>1150</v>
      </c>
      <c r="E335" s="18">
        <v>2600</v>
      </c>
      <c r="F335" s="18">
        <v>3400</v>
      </c>
    </row>
    <row r="336" spans="1:6" x14ac:dyDescent="0.3">
      <c r="A336" s="17">
        <v>92075310604</v>
      </c>
      <c r="B336" s="2" t="s">
        <v>237</v>
      </c>
      <c r="C336" s="18">
        <v>0</v>
      </c>
      <c r="D336" s="18">
        <v>1950</v>
      </c>
      <c r="E336" s="18">
        <v>3750</v>
      </c>
      <c r="F336" s="18">
        <v>4900</v>
      </c>
    </row>
    <row r="337" spans="1:6" x14ac:dyDescent="0.3">
      <c r="A337" s="17">
        <v>91105860596</v>
      </c>
      <c r="B337" s="2" t="s">
        <v>197</v>
      </c>
      <c r="C337" s="18">
        <v>0</v>
      </c>
      <c r="D337" s="18">
        <v>1800</v>
      </c>
      <c r="E337" s="18">
        <v>3375</v>
      </c>
      <c r="F337" s="18">
        <v>2025</v>
      </c>
    </row>
    <row r="338" spans="1:6" x14ac:dyDescent="0.3">
      <c r="A338" s="17">
        <v>2674310590</v>
      </c>
      <c r="B338" s="2" t="s">
        <v>252</v>
      </c>
      <c r="C338" s="18">
        <v>60</v>
      </c>
      <c r="D338" s="18">
        <v>1740</v>
      </c>
      <c r="E338" s="18">
        <v>3360</v>
      </c>
      <c r="F338" s="18">
        <v>3900</v>
      </c>
    </row>
    <row r="339" spans="1:6" x14ac:dyDescent="0.3">
      <c r="A339" s="17">
        <v>90077620590</v>
      </c>
      <c r="B339" s="2" t="s">
        <v>259</v>
      </c>
      <c r="C339" s="18">
        <v>0</v>
      </c>
      <c r="D339" s="18">
        <v>1050</v>
      </c>
      <c r="E339" s="18">
        <v>1850</v>
      </c>
      <c r="F339" s="18">
        <v>2150</v>
      </c>
    </row>
    <row r="340" spans="1:6" x14ac:dyDescent="0.3">
      <c r="A340" s="17">
        <v>17224571004</v>
      </c>
      <c r="B340" s="2" t="s">
        <v>358</v>
      </c>
      <c r="C340" s="18">
        <v>0</v>
      </c>
      <c r="D340" s="18">
        <v>0</v>
      </c>
      <c r="E340" s="18">
        <v>1081</v>
      </c>
      <c r="F340" s="18">
        <v>455</v>
      </c>
    </row>
    <row r="341" spans="1:6" x14ac:dyDescent="0.3">
      <c r="A341" s="17">
        <v>90003940609</v>
      </c>
      <c r="B341" s="2" t="s">
        <v>482</v>
      </c>
      <c r="C341" s="18">
        <v>0</v>
      </c>
      <c r="D341" s="18">
        <v>1650</v>
      </c>
      <c r="E341" s="18">
        <v>600</v>
      </c>
      <c r="F341" s="18">
        <v>0</v>
      </c>
    </row>
    <row r="342" spans="1:6" x14ac:dyDescent="0.3">
      <c r="A342" s="17">
        <v>91087870597</v>
      </c>
      <c r="B342" s="2" t="s">
        <v>113</v>
      </c>
      <c r="C342" s="18">
        <v>400</v>
      </c>
      <c r="D342" s="18">
        <v>1800</v>
      </c>
      <c r="E342" s="18">
        <v>800</v>
      </c>
      <c r="F342" s="18">
        <v>800</v>
      </c>
    </row>
    <row r="343" spans="1:6" x14ac:dyDescent="0.3">
      <c r="A343" s="17">
        <v>11358161005</v>
      </c>
      <c r="B343" s="2" t="s">
        <v>651</v>
      </c>
      <c r="C343" s="18">
        <v>0</v>
      </c>
      <c r="D343" s="18">
        <v>2860</v>
      </c>
      <c r="E343" s="18">
        <v>4940</v>
      </c>
      <c r="F343" s="18">
        <v>130</v>
      </c>
    </row>
    <row r="344" spans="1:6" x14ac:dyDescent="0.3">
      <c r="A344" s="17">
        <v>90105890561</v>
      </c>
      <c r="B344" s="2" t="s">
        <v>543</v>
      </c>
      <c r="C344" s="18">
        <v>0</v>
      </c>
      <c r="D344" s="18">
        <v>1400</v>
      </c>
      <c r="E344" s="18">
        <v>800</v>
      </c>
      <c r="F344" s="18">
        <v>0</v>
      </c>
    </row>
    <row r="345" spans="1:6" x14ac:dyDescent="0.3">
      <c r="A345" s="17">
        <v>97094350580</v>
      </c>
      <c r="B345" s="2" t="s">
        <v>364</v>
      </c>
      <c r="C345" s="18">
        <v>0</v>
      </c>
      <c r="D345" s="18">
        <v>1650</v>
      </c>
      <c r="E345" s="18">
        <v>6600</v>
      </c>
      <c r="F345" s="18">
        <v>1800</v>
      </c>
    </row>
    <row r="346" spans="1:6" x14ac:dyDescent="0.3">
      <c r="A346" s="17">
        <v>96132410588</v>
      </c>
      <c r="B346" s="2" t="s">
        <v>509</v>
      </c>
      <c r="C346" s="18">
        <v>0</v>
      </c>
      <c r="D346" s="18">
        <v>1275</v>
      </c>
      <c r="E346" s="18">
        <v>2925</v>
      </c>
      <c r="F346" s="18">
        <v>1650</v>
      </c>
    </row>
    <row r="347" spans="1:6" x14ac:dyDescent="0.3">
      <c r="A347" s="17">
        <v>94042180581</v>
      </c>
      <c r="B347" s="2" t="s">
        <v>401</v>
      </c>
      <c r="C347" s="18">
        <v>0</v>
      </c>
      <c r="D347" s="18">
        <v>2850</v>
      </c>
      <c r="E347" s="18">
        <v>5800</v>
      </c>
      <c r="F347" s="18">
        <v>7300</v>
      </c>
    </row>
    <row r="348" spans="1:6" x14ac:dyDescent="0.3">
      <c r="A348" s="17">
        <v>2404040681</v>
      </c>
      <c r="B348" s="2" t="s">
        <v>629</v>
      </c>
      <c r="C348" s="18">
        <v>0</v>
      </c>
      <c r="D348" s="18">
        <v>3185</v>
      </c>
      <c r="E348" s="18">
        <v>7280</v>
      </c>
      <c r="F348" s="18">
        <v>5525</v>
      </c>
    </row>
    <row r="349" spans="1:6" x14ac:dyDescent="0.3">
      <c r="A349" s="17">
        <v>2228750564</v>
      </c>
      <c r="B349" s="2" t="s">
        <v>455</v>
      </c>
      <c r="C349" s="18">
        <v>0</v>
      </c>
      <c r="D349" s="18">
        <v>635</v>
      </c>
      <c r="E349" s="18">
        <v>1305</v>
      </c>
      <c r="F349" s="18">
        <v>1260</v>
      </c>
    </row>
    <row r="350" spans="1:6" x14ac:dyDescent="0.3">
      <c r="A350" s="17">
        <v>5838551009</v>
      </c>
      <c r="B350" s="2" t="s">
        <v>491</v>
      </c>
      <c r="C350" s="18">
        <v>0</v>
      </c>
      <c r="D350" s="18">
        <v>10070</v>
      </c>
      <c r="E350" s="92">
        <f>15045+5050</f>
        <v>20095</v>
      </c>
      <c r="F350" s="18">
        <v>17480</v>
      </c>
    </row>
    <row r="351" spans="1:6" x14ac:dyDescent="0.3">
      <c r="A351" s="17">
        <v>97031590587</v>
      </c>
      <c r="B351" s="2" t="s">
        <v>432</v>
      </c>
      <c r="C351" s="18">
        <v>0</v>
      </c>
      <c r="D351" s="18">
        <v>946</v>
      </c>
      <c r="E351" s="18">
        <v>1548</v>
      </c>
      <c r="F351" s="18">
        <v>2064</v>
      </c>
    </row>
    <row r="352" spans="1:6" x14ac:dyDescent="0.3">
      <c r="A352" s="17">
        <v>91073380585</v>
      </c>
      <c r="B352" s="2" t="s">
        <v>133</v>
      </c>
      <c r="C352" s="18">
        <v>0</v>
      </c>
      <c r="D352" s="18">
        <v>1125</v>
      </c>
      <c r="E352" s="18">
        <v>1485</v>
      </c>
      <c r="F352" s="18">
        <v>2205</v>
      </c>
    </row>
    <row r="353" spans="1:6" x14ac:dyDescent="0.3">
      <c r="A353" s="17">
        <v>97854160583</v>
      </c>
      <c r="B353" s="2" t="s">
        <v>412</v>
      </c>
      <c r="C353" s="18">
        <v>0</v>
      </c>
      <c r="D353" s="18">
        <v>4900</v>
      </c>
      <c r="E353" s="18">
        <v>13020</v>
      </c>
      <c r="F353" s="18">
        <v>12180</v>
      </c>
    </row>
    <row r="354" spans="1:6" x14ac:dyDescent="0.3">
      <c r="A354" s="17">
        <v>91119410594</v>
      </c>
      <c r="B354" s="2" t="s">
        <v>195</v>
      </c>
      <c r="C354" s="18">
        <v>0</v>
      </c>
      <c r="D354" s="18">
        <v>350</v>
      </c>
      <c r="E354" s="18">
        <v>525</v>
      </c>
      <c r="F354" s="18">
        <v>1190</v>
      </c>
    </row>
    <row r="355" spans="1:6" x14ac:dyDescent="0.3">
      <c r="A355" s="17">
        <v>95032110587</v>
      </c>
      <c r="B355" s="2" t="s">
        <v>524</v>
      </c>
      <c r="C355" s="18">
        <v>0</v>
      </c>
      <c r="D355" s="18">
        <v>4500</v>
      </c>
      <c r="E355" s="18">
        <v>0</v>
      </c>
      <c r="F355" s="18">
        <v>0</v>
      </c>
    </row>
    <row r="356" spans="1:6" x14ac:dyDescent="0.3">
      <c r="A356" s="17">
        <v>80192750588</v>
      </c>
      <c r="B356" s="2" t="s">
        <v>529</v>
      </c>
      <c r="C356" s="18">
        <v>0</v>
      </c>
      <c r="D356" s="18">
        <v>0</v>
      </c>
      <c r="E356" s="18">
        <v>0</v>
      </c>
      <c r="F356" s="18">
        <v>0</v>
      </c>
    </row>
    <row r="357" spans="1:6" x14ac:dyDescent="0.3">
      <c r="A357" s="17">
        <v>2174390597</v>
      </c>
      <c r="B357" s="2" t="s">
        <v>217</v>
      </c>
      <c r="C357" s="18">
        <v>0</v>
      </c>
      <c r="D357" s="18">
        <v>1190</v>
      </c>
      <c r="E357" s="18">
        <v>1820</v>
      </c>
      <c r="F357" s="18">
        <v>1960</v>
      </c>
    </row>
    <row r="358" spans="1:6" x14ac:dyDescent="0.3">
      <c r="A358" s="17">
        <v>80202790582</v>
      </c>
      <c r="B358" s="2" t="s">
        <v>151</v>
      </c>
      <c r="C358" s="18">
        <v>0</v>
      </c>
      <c r="D358" s="18">
        <v>1000</v>
      </c>
      <c r="E358" s="18">
        <v>0</v>
      </c>
      <c r="F358" s="18">
        <v>0</v>
      </c>
    </row>
    <row r="359" spans="1:6" x14ac:dyDescent="0.3">
      <c r="A359" s="17">
        <v>97567770587</v>
      </c>
      <c r="B359" s="2" t="s">
        <v>451</v>
      </c>
      <c r="C359" s="18">
        <v>0</v>
      </c>
      <c r="D359" s="18">
        <v>1840</v>
      </c>
      <c r="E359" s="18">
        <v>2880</v>
      </c>
      <c r="F359" s="18">
        <v>2580</v>
      </c>
    </row>
    <row r="360" spans="1:6" x14ac:dyDescent="0.3">
      <c r="A360" s="17">
        <v>91053700588</v>
      </c>
      <c r="B360" s="2" t="s">
        <v>494</v>
      </c>
      <c r="C360" s="18">
        <v>0</v>
      </c>
      <c r="D360" s="18">
        <v>3965</v>
      </c>
      <c r="E360" s="18">
        <f>8710+195</f>
        <v>8905</v>
      </c>
      <c r="F360" s="18">
        <v>7865</v>
      </c>
    </row>
    <row r="361" spans="1:6" x14ac:dyDescent="0.3">
      <c r="A361" s="17">
        <v>95039400585</v>
      </c>
      <c r="B361" s="2" t="s">
        <v>260</v>
      </c>
      <c r="C361" s="18">
        <v>0</v>
      </c>
      <c r="D361" s="18">
        <v>4290</v>
      </c>
      <c r="E361" s="18">
        <v>14400</v>
      </c>
      <c r="F361" s="18">
        <v>4000</v>
      </c>
    </row>
    <row r="362" spans="1:6" x14ac:dyDescent="0.3">
      <c r="A362" s="17">
        <v>91135020591</v>
      </c>
      <c r="B362" s="2" t="s">
        <v>123</v>
      </c>
      <c r="C362" s="18">
        <v>0</v>
      </c>
      <c r="D362" s="18">
        <v>1500</v>
      </c>
      <c r="E362" s="18">
        <v>2850</v>
      </c>
      <c r="F362" s="18">
        <v>3950</v>
      </c>
    </row>
    <row r="363" spans="1:6" x14ac:dyDescent="0.3">
      <c r="A363" s="17">
        <v>97664300585</v>
      </c>
      <c r="B363" s="2" t="s">
        <v>594</v>
      </c>
      <c r="C363" s="18">
        <v>0</v>
      </c>
      <c r="D363" s="18">
        <v>225</v>
      </c>
      <c r="E363" s="18">
        <v>5325</v>
      </c>
      <c r="F363" s="18">
        <v>5250</v>
      </c>
    </row>
    <row r="364" spans="1:6" x14ac:dyDescent="0.3">
      <c r="A364" s="17">
        <v>14568361001</v>
      </c>
      <c r="B364" s="2" t="s">
        <v>540</v>
      </c>
      <c r="C364" s="18">
        <v>0</v>
      </c>
      <c r="D364" s="18">
        <v>1485.05</v>
      </c>
      <c r="E364" s="18">
        <f>2121.5+909.45</f>
        <v>3030.95</v>
      </c>
      <c r="F364" s="18">
        <v>3712.9</v>
      </c>
    </row>
    <row r="365" spans="1:6" x14ac:dyDescent="0.3">
      <c r="A365" s="17">
        <v>10110401006</v>
      </c>
      <c r="B365" s="2" t="s">
        <v>54</v>
      </c>
      <c r="C365" s="18">
        <v>0</v>
      </c>
      <c r="D365" s="18">
        <v>4215</v>
      </c>
      <c r="E365" s="18">
        <f>7401+1660</f>
        <v>9061</v>
      </c>
      <c r="F365" s="18">
        <v>10196</v>
      </c>
    </row>
    <row r="366" spans="1:6" x14ac:dyDescent="0.3">
      <c r="A366" s="17">
        <v>92067200607</v>
      </c>
      <c r="B366" s="2" t="s">
        <v>499</v>
      </c>
      <c r="C366" s="18">
        <v>0</v>
      </c>
      <c r="D366" s="18">
        <v>11000</v>
      </c>
      <c r="E366" s="18">
        <v>3500</v>
      </c>
      <c r="F366" s="18">
        <v>0</v>
      </c>
    </row>
    <row r="367" spans="1:6" x14ac:dyDescent="0.3">
      <c r="A367" s="17">
        <v>3117710602</v>
      </c>
      <c r="B367" s="2" t="s">
        <v>241</v>
      </c>
      <c r="C367" s="18">
        <v>0</v>
      </c>
      <c r="D367" s="18">
        <v>1440</v>
      </c>
      <c r="E367" s="18">
        <v>3420</v>
      </c>
      <c r="F367" s="18">
        <v>2940</v>
      </c>
    </row>
    <row r="368" spans="1:6" x14ac:dyDescent="0.3">
      <c r="A368" s="17">
        <v>93022950583</v>
      </c>
      <c r="B368" s="2" t="s">
        <v>490</v>
      </c>
      <c r="C368" s="18">
        <v>0</v>
      </c>
      <c r="D368" s="18">
        <v>7600</v>
      </c>
      <c r="E368" s="18">
        <v>3600</v>
      </c>
      <c r="F368" s="18">
        <v>0</v>
      </c>
    </row>
    <row r="369" spans="1:6" x14ac:dyDescent="0.3">
      <c r="A369" s="17">
        <v>94091740582</v>
      </c>
      <c r="B369" s="2" t="s">
        <v>188</v>
      </c>
      <c r="C369" s="18">
        <v>0</v>
      </c>
      <c r="D369" s="18">
        <v>850</v>
      </c>
      <c r="E369" s="18">
        <v>1550</v>
      </c>
      <c r="F369" s="18">
        <v>2000</v>
      </c>
    </row>
    <row r="370" spans="1:6" x14ac:dyDescent="0.3">
      <c r="A370" s="17">
        <v>90034910605</v>
      </c>
      <c r="B370" s="2" t="s">
        <v>375</v>
      </c>
      <c r="C370" s="18">
        <v>0</v>
      </c>
      <c r="D370" s="18">
        <v>2150</v>
      </c>
      <c r="E370" s="18">
        <v>3900</v>
      </c>
      <c r="F370" s="18">
        <v>4900</v>
      </c>
    </row>
    <row r="371" spans="1:6" x14ac:dyDescent="0.3">
      <c r="A371" s="17">
        <v>2170510594</v>
      </c>
      <c r="B371" s="2" t="s">
        <v>318</v>
      </c>
      <c r="C371" s="18">
        <v>0</v>
      </c>
      <c r="D371" s="18">
        <v>4035</v>
      </c>
      <c r="E371" s="18">
        <v>6440</v>
      </c>
      <c r="F371" s="18">
        <v>5110</v>
      </c>
    </row>
    <row r="372" spans="1:6" x14ac:dyDescent="0.3">
      <c r="A372" s="17">
        <v>16319651002</v>
      </c>
      <c r="B372" s="2" t="s">
        <v>573</v>
      </c>
      <c r="C372" s="18">
        <v>0</v>
      </c>
      <c r="D372" s="18">
        <v>3180</v>
      </c>
      <c r="E372" s="18">
        <v>6420</v>
      </c>
      <c r="F372" s="18">
        <v>8040</v>
      </c>
    </row>
    <row r="373" spans="1:6" x14ac:dyDescent="0.3">
      <c r="A373" s="17">
        <v>14326181006</v>
      </c>
      <c r="B373" s="2" t="s">
        <v>166</v>
      </c>
      <c r="C373" s="18">
        <v>0</v>
      </c>
      <c r="D373" s="18">
        <v>13140</v>
      </c>
      <c r="E373" s="18">
        <f>28800+540</f>
        <v>29340</v>
      </c>
      <c r="F373" s="18">
        <v>6300</v>
      </c>
    </row>
    <row r="374" spans="1:6" x14ac:dyDescent="0.3">
      <c r="A374" s="17">
        <v>92084380606</v>
      </c>
      <c r="B374" s="2" t="s">
        <v>622</v>
      </c>
      <c r="C374" s="18">
        <v>0</v>
      </c>
      <c r="D374" s="18">
        <v>1700</v>
      </c>
      <c r="E374" s="18">
        <v>3900</v>
      </c>
      <c r="F374" s="18">
        <v>4650</v>
      </c>
    </row>
    <row r="375" spans="1:6" x14ac:dyDescent="0.3">
      <c r="A375" s="17">
        <v>11314401008</v>
      </c>
      <c r="B375" s="2" t="s">
        <v>220</v>
      </c>
      <c r="C375" s="18">
        <v>0</v>
      </c>
      <c r="D375" s="18">
        <v>0</v>
      </c>
      <c r="E375" s="18">
        <v>0</v>
      </c>
      <c r="F375" s="18">
        <v>0</v>
      </c>
    </row>
    <row r="376" spans="1:6" x14ac:dyDescent="0.3">
      <c r="A376" s="17">
        <v>8078121004</v>
      </c>
      <c r="B376" s="2" t="s">
        <v>65</v>
      </c>
      <c r="C376" s="18">
        <v>0</v>
      </c>
      <c r="D376" s="18">
        <v>7721.45</v>
      </c>
      <c r="E376" s="18">
        <v>21497.85</v>
      </c>
      <c r="F376" s="18">
        <v>20609.05</v>
      </c>
    </row>
    <row r="377" spans="1:6" x14ac:dyDescent="0.3">
      <c r="A377" s="17">
        <v>5033591008</v>
      </c>
      <c r="B377" s="2" t="s">
        <v>57</v>
      </c>
      <c r="C377" s="18">
        <v>0</v>
      </c>
      <c r="D377" s="18">
        <v>6726</v>
      </c>
      <c r="E377" s="18">
        <v>20036</v>
      </c>
      <c r="F377" s="18">
        <v>21066</v>
      </c>
    </row>
    <row r="378" spans="1:6" x14ac:dyDescent="0.3">
      <c r="A378" s="17">
        <v>95030570584</v>
      </c>
      <c r="B378" s="2" t="s">
        <v>452</v>
      </c>
      <c r="C378" s="18">
        <v>0</v>
      </c>
      <c r="D378" s="18">
        <v>0</v>
      </c>
      <c r="E378" s="18">
        <v>0</v>
      </c>
      <c r="F378" s="18">
        <v>0</v>
      </c>
    </row>
    <row r="379" spans="1:6" x14ac:dyDescent="0.3">
      <c r="A379" s="17">
        <v>91113380595</v>
      </c>
      <c r="B379" s="2" t="s">
        <v>293</v>
      </c>
      <c r="C379" s="18">
        <v>0</v>
      </c>
      <c r="D379" s="18">
        <v>1700</v>
      </c>
      <c r="E379" s="18">
        <v>4250</v>
      </c>
      <c r="F379" s="18">
        <v>4150</v>
      </c>
    </row>
    <row r="380" spans="1:6" x14ac:dyDescent="0.3">
      <c r="A380" s="17">
        <v>17689471005</v>
      </c>
      <c r="B380" s="2" t="s">
        <v>411</v>
      </c>
      <c r="C380" s="18">
        <v>0</v>
      </c>
      <c r="D380" s="18">
        <v>1585</v>
      </c>
      <c r="E380" s="18">
        <v>4060</v>
      </c>
      <c r="F380" s="18">
        <v>3345</v>
      </c>
    </row>
    <row r="381" spans="1:6" x14ac:dyDescent="0.3">
      <c r="A381" s="17">
        <v>97406770582</v>
      </c>
      <c r="B381" s="2" t="s">
        <v>210</v>
      </c>
      <c r="C381" s="18">
        <v>0</v>
      </c>
      <c r="D381" s="18">
        <v>500</v>
      </c>
      <c r="E381" s="18">
        <v>177510</v>
      </c>
      <c r="F381" s="18">
        <v>11745</v>
      </c>
    </row>
    <row r="382" spans="1:6" x14ac:dyDescent="0.3">
      <c r="A382" s="17">
        <v>11346721001</v>
      </c>
      <c r="B382" s="2" t="s">
        <v>280</v>
      </c>
      <c r="C382" s="18">
        <v>260</v>
      </c>
      <c r="D382" s="18">
        <v>3210</v>
      </c>
      <c r="E382" s="18">
        <v>2900</v>
      </c>
      <c r="F382" s="18">
        <v>2330</v>
      </c>
    </row>
    <row r="383" spans="1:6" x14ac:dyDescent="0.3">
      <c r="A383" s="17">
        <v>92085570601</v>
      </c>
      <c r="B383" s="2" t="s">
        <v>553</v>
      </c>
      <c r="C383" s="18">
        <v>0</v>
      </c>
      <c r="D383" s="18">
        <v>1400</v>
      </c>
      <c r="E383" s="18">
        <v>0</v>
      </c>
      <c r="F383" s="18">
        <v>0</v>
      </c>
    </row>
    <row r="384" spans="1:6" x14ac:dyDescent="0.3">
      <c r="A384" s="17">
        <v>90075900598</v>
      </c>
      <c r="B384" s="2" t="s">
        <v>511</v>
      </c>
      <c r="C384" s="18">
        <v>0</v>
      </c>
      <c r="D384" s="18">
        <v>300</v>
      </c>
      <c r="E384" s="18">
        <v>0</v>
      </c>
      <c r="F384" s="18">
        <v>0</v>
      </c>
    </row>
    <row r="385" spans="1:6" x14ac:dyDescent="0.3">
      <c r="A385" s="17">
        <v>12856641001</v>
      </c>
      <c r="B385" s="2" t="s">
        <v>216</v>
      </c>
      <c r="C385" s="18">
        <v>470</v>
      </c>
      <c r="D385" s="18">
        <v>12095</v>
      </c>
      <c r="E385" s="18">
        <v>29103</v>
      </c>
      <c r="F385" s="18">
        <v>13836</v>
      </c>
    </row>
    <row r="386" spans="1:6" x14ac:dyDescent="0.3">
      <c r="A386" s="17">
        <v>97471290581</v>
      </c>
      <c r="B386" s="2" t="s">
        <v>38</v>
      </c>
      <c r="C386" s="18">
        <v>270</v>
      </c>
      <c r="D386" s="18">
        <v>10035</v>
      </c>
      <c r="E386" s="18">
        <v>9800</v>
      </c>
      <c r="F386" s="18">
        <v>7085</v>
      </c>
    </row>
    <row r="387" spans="1:6" x14ac:dyDescent="0.3">
      <c r="A387" s="17">
        <v>92093770607</v>
      </c>
      <c r="B387" s="2" t="s">
        <v>533</v>
      </c>
      <c r="C387" s="18">
        <v>0</v>
      </c>
      <c r="D387" s="18">
        <v>80</v>
      </c>
      <c r="E387" s="18">
        <v>80</v>
      </c>
      <c r="F387" s="18">
        <v>160</v>
      </c>
    </row>
    <row r="388" spans="1:6" x14ac:dyDescent="0.3">
      <c r="A388" s="17">
        <v>92074110609</v>
      </c>
      <c r="B388" s="2" t="s">
        <v>383</v>
      </c>
      <c r="C388" s="18">
        <v>640</v>
      </c>
      <c r="D388" s="18">
        <v>580</v>
      </c>
      <c r="E388" s="18">
        <v>520</v>
      </c>
      <c r="F388" s="18">
        <v>390</v>
      </c>
    </row>
    <row r="389" spans="1:6" x14ac:dyDescent="0.3">
      <c r="A389" s="17">
        <v>97028810584</v>
      </c>
      <c r="B389" s="2" t="s">
        <v>472</v>
      </c>
      <c r="C389" s="18">
        <v>0</v>
      </c>
      <c r="D389" s="18">
        <v>4050</v>
      </c>
      <c r="E389" s="18">
        <v>6150</v>
      </c>
      <c r="F389" s="18">
        <v>7250</v>
      </c>
    </row>
    <row r="390" spans="1:6" x14ac:dyDescent="0.3">
      <c r="A390" s="17">
        <v>91154910599</v>
      </c>
      <c r="B390" s="2" t="s">
        <v>430</v>
      </c>
      <c r="C390" s="18">
        <v>0</v>
      </c>
      <c r="D390" s="18">
        <v>4920</v>
      </c>
      <c r="E390" s="18">
        <v>10320</v>
      </c>
      <c r="F390" s="18">
        <v>10740</v>
      </c>
    </row>
    <row r="391" spans="1:6" x14ac:dyDescent="0.3">
      <c r="A391" s="17">
        <v>10698371001</v>
      </c>
      <c r="B391" s="2" t="s">
        <v>294</v>
      </c>
      <c r="C391" s="18">
        <v>0</v>
      </c>
      <c r="D391" s="18">
        <v>3865</v>
      </c>
      <c r="E391" s="18">
        <v>8745</v>
      </c>
      <c r="F391" s="18">
        <v>5772.5</v>
      </c>
    </row>
    <row r="392" spans="1:6" x14ac:dyDescent="0.3">
      <c r="A392" s="17">
        <v>3245280593</v>
      </c>
      <c r="B392" s="2" t="s">
        <v>146</v>
      </c>
      <c r="C392" s="18">
        <v>0</v>
      </c>
      <c r="D392" s="18">
        <v>2460</v>
      </c>
      <c r="E392" s="18">
        <v>4560</v>
      </c>
      <c r="F392" s="18">
        <v>5040</v>
      </c>
    </row>
    <row r="393" spans="1:6" x14ac:dyDescent="0.3">
      <c r="A393" s="17">
        <v>2003710593</v>
      </c>
      <c r="B393" s="2" t="s">
        <v>327</v>
      </c>
      <c r="C393" s="18">
        <v>0</v>
      </c>
      <c r="D393" s="18">
        <v>3795</v>
      </c>
      <c r="E393" s="92">
        <v>5885</v>
      </c>
      <c r="F393" s="18">
        <v>8030</v>
      </c>
    </row>
    <row r="394" spans="1:6" x14ac:dyDescent="0.3">
      <c r="A394" s="17">
        <v>97981380583</v>
      </c>
      <c r="B394" s="2" t="s">
        <v>145</v>
      </c>
      <c r="C394" s="18">
        <v>0</v>
      </c>
      <c r="D394" s="18">
        <v>1110</v>
      </c>
      <c r="E394" s="18">
        <v>2340</v>
      </c>
      <c r="F394" s="18">
        <v>3345</v>
      </c>
    </row>
    <row r="395" spans="1:6" x14ac:dyDescent="0.3">
      <c r="A395" s="17">
        <v>96502430588</v>
      </c>
      <c r="B395" s="2" t="s">
        <v>32</v>
      </c>
      <c r="C395" s="18">
        <v>0</v>
      </c>
      <c r="D395" s="18">
        <v>1200</v>
      </c>
      <c r="E395" s="18">
        <v>2100</v>
      </c>
      <c r="F395" s="18">
        <v>2500</v>
      </c>
    </row>
    <row r="396" spans="1:6" x14ac:dyDescent="0.3">
      <c r="A396" s="17">
        <v>13631011007</v>
      </c>
      <c r="B396" s="2" t="s">
        <v>627</v>
      </c>
      <c r="C396" s="18">
        <v>0</v>
      </c>
      <c r="D396" s="18">
        <v>5146</v>
      </c>
      <c r="E396" s="18">
        <v>8990</v>
      </c>
      <c r="F396" s="18">
        <v>9362</v>
      </c>
    </row>
    <row r="397" spans="1:6" x14ac:dyDescent="0.3">
      <c r="A397" s="17">
        <v>9090771008</v>
      </c>
      <c r="B397" s="2" t="s">
        <v>634</v>
      </c>
      <c r="C397" s="18">
        <v>0</v>
      </c>
      <c r="D397" s="18">
        <v>6820</v>
      </c>
      <c r="E397" s="18">
        <v>12586</v>
      </c>
      <c r="F397" s="18">
        <v>16368</v>
      </c>
    </row>
    <row r="398" spans="1:6" x14ac:dyDescent="0.3">
      <c r="A398" s="17">
        <v>94068530586</v>
      </c>
      <c r="B398" s="2" t="s">
        <v>355</v>
      </c>
      <c r="C398" s="18">
        <v>0</v>
      </c>
      <c r="D398" s="18">
        <v>450</v>
      </c>
      <c r="E398" s="18">
        <v>990</v>
      </c>
      <c r="F398" s="18">
        <v>1215</v>
      </c>
    </row>
    <row r="399" spans="1:6" x14ac:dyDescent="0.3">
      <c r="A399" s="17">
        <v>14995671006</v>
      </c>
      <c r="B399" s="2" t="s">
        <v>289</v>
      </c>
      <c r="C399" s="18">
        <v>0</v>
      </c>
      <c r="D399" s="18">
        <v>59.7</v>
      </c>
      <c r="E399" s="18">
        <v>179.1</v>
      </c>
      <c r="F399" s="18">
        <v>278.60000000000002</v>
      </c>
    </row>
    <row r="400" spans="1:6" x14ac:dyDescent="0.3">
      <c r="A400" s="17">
        <v>3211030592</v>
      </c>
      <c r="B400" s="2" t="s">
        <v>530</v>
      </c>
      <c r="C400" s="18">
        <v>0</v>
      </c>
      <c r="D400" s="18">
        <v>266</v>
      </c>
      <c r="E400" s="18">
        <v>646</v>
      </c>
      <c r="F400" s="18">
        <v>836</v>
      </c>
    </row>
    <row r="401" spans="1:6" x14ac:dyDescent="0.3">
      <c r="A401" s="17">
        <v>3170420602</v>
      </c>
      <c r="B401" s="2" t="s">
        <v>331</v>
      </c>
      <c r="C401" s="18">
        <v>0</v>
      </c>
      <c r="D401" s="18">
        <v>5000</v>
      </c>
      <c r="E401" s="18">
        <v>11000</v>
      </c>
      <c r="F401" s="18">
        <v>12550</v>
      </c>
    </row>
    <row r="402" spans="1:6" x14ac:dyDescent="0.3">
      <c r="A402" s="17">
        <v>14039201000</v>
      </c>
      <c r="B402" s="2" t="s">
        <v>502</v>
      </c>
      <c r="C402" s="18">
        <v>0</v>
      </c>
      <c r="D402" s="18">
        <v>1860</v>
      </c>
      <c r="E402" s="18">
        <v>5680</v>
      </c>
      <c r="F402" s="18">
        <v>5800</v>
      </c>
    </row>
    <row r="403" spans="1:6" x14ac:dyDescent="0.3">
      <c r="A403" s="17">
        <v>17625731009</v>
      </c>
      <c r="B403" s="2" t="s">
        <v>468</v>
      </c>
      <c r="C403" s="18">
        <v>0</v>
      </c>
      <c r="D403" s="18">
        <v>500</v>
      </c>
      <c r="E403" s="18">
        <v>1150</v>
      </c>
      <c r="F403" s="18">
        <v>850</v>
      </c>
    </row>
    <row r="404" spans="1:6" x14ac:dyDescent="0.3">
      <c r="A404" s="17">
        <v>2948200593</v>
      </c>
      <c r="B404" s="2" t="s">
        <v>107</v>
      </c>
      <c r="C404" s="18">
        <v>0</v>
      </c>
      <c r="D404" s="18">
        <v>7169</v>
      </c>
      <c r="E404" s="18">
        <v>15678</v>
      </c>
      <c r="F404" s="18">
        <v>12797</v>
      </c>
    </row>
    <row r="405" spans="1:6" x14ac:dyDescent="0.3">
      <c r="A405" s="17">
        <v>91162280597</v>
      </c>
      <c r="B405" s="2" t="s">
        <v>53</v>
      </c>
      <c r="C405" s="18">
        <v>0</v>
      </c>
      <c r="D405" s="18">
        <v>1640</v>
      </c>
      <c r="E405" s="18">
        <v>3520</v>
      </c>
      <c r="F405" s="18">
        <v>4080</v>
      </c>
    </row>
    <row r="406" spans="1:6" x14ac:dyDescent="0.3">
      <c r="A406" s="17">
        <v>96523840583</v>
      </c>
      <c r="B406" s="2" t="s">
        <v>209</v>
      </c>
      <c r="C406" s="18">
        <v>240</v>
      </c>
      <c r="D406" s="18">
        <v>3040</v>
      </c>
      <c r="E406" s="18">
        <v>6560</v>
      </c>
      <c r="F406" s="18">
        <v>3520</v>
      </c>
    </row>
    <row r="407" spans="1:6" x14ac:dyDescent="0.3">
      <c r="A407" s="17">
        <v>95030680581</v>
      </c>
      <c r="B407" s="2" t="s">
        <v>365</v>
      </c>
      <c r="C407" s="18">
        <v>0</v>
      </c>
      <c r="D407" s="18">
        <v>750</v>
      </c>
      <c r="E407" s="18">
        <v>2600</v>
      </c>
      <c r="F407" s="18">
        <v>2650</v>
      </c>
    </row>
    <row r="408" spans="1:6" x14ac:dyDescent="0.3">
      <c r="A408" s="17">
        <v>8411210589</v>
      </c>
      <c r="B408" s="2" t="s">
        <v>351</v>
      </c>
      <c r="C408" s="18">
        <v>0</v>
      </c>
      <c r="D408" s="18">
        <v>27887.71</v>
      </c>
      <c r="E408" s="18">
        <v>56803.98</v>
      </c>
      <c r="F408" s="18">
        <v>47986.64</v>
      </c>
    </row>
    <row r="409" spans="1:6" x14ac:dyDescent="0.3">
      <c r="A409" s="17">
        <v>13442191006</v>
      </c>
      <c r="B409" s="2" t="s">
        <v>589</v>
      </c>
      <c r="C409" s="18">
        <v>0</v>
      </c>
      <c r="D409" s="18">
        <v>26500</v>
      </c>
      <c r="E409" s="18">
        <v>1500</v>
      </c>
      <c r="F409" s="18">
        <v>0</v>
      </c>
    </row>
    <row r="410" spans="1:6" x14ac:dyDescent="0.3">
      <c r="A410" s="17">
        <v>13895321001</v>
      </c>
      <c r="B410" s="2" t="s">
        <v>81</v>
      </c>
      <c r="C410" s="18">
        <v>0</v>
      </c>
      <c r="D410" s="18">
        <v>1050</v>
      </c>
      <c r="E410" s="18">
        <v>2226</v>
      </c>
      <c r="F410" s="18">
        <v>2772</v>
      </c>
    </row>
    <row r="411" spans="1:6" x14ac:dyDescent="0.3">
      <c r="A411" s="17">
        <v>96021650583</v>
      </c>
      <c r="B411" s="2" t="s">
        <v>168</v>
      </c>
      <c r="C411" s="18">
        <v>0</v>
      </c>
      <c r="D411" s="18">
        <v>2200</v>
      </c>
      <c r="E411" s="18">
        <v>3900</v>
      </c>
      <c r="F411" s="18">
        <v>8350</v>
      </c>
    </row>
    <row r="412" spans="1:6" x14ac:dyDescent="0.3">
      <c r="A412" s="17">
        <v>4167921008</v>
      </c>
      <c r="B412" s="2" t="s">
        <v>129</v>
      </c>
      <c r="C412" s="18">
        <v>0</v>
      </c>
      <c r="D412" s="18">
        <v>14065</v>
      </c>
      <c r="E412" s="18">
        <v>485</v>
      </c>
      <c r="F412" s="18">
        <v>970</v>
      </c>
    </row>
    <row r="413" spans="1:6" x14ac:dyDescent="0.3">
      <c r="A413" s="17">
        <v>12110211005</v>
      </c>
      <c r="B413" s="2" t="s">
        <v>402</v>
      </c>
      <c r="C413" s="18">
        <v>0</v>
      </c>
      <c r="D413" s="18">
        <v>3420</v>
      </c>
      <c r="E413" s="18">
        <v>240</v>
      </c>
      <c r="F413" s="18">
        <v>0</v>
      </c>
    </row>
    <row r="414" spans="1:6" x14ac:dyDescent="0.3">
      <c r="A414" s="17">
        <v>2657340598</v>
      </c>
      <c r="B414" s="2" t="s">
        <v>640</v>
      </c>
      <c r="C414" s="18">
        <v>0</v>
      </c>
      <c r="D414" s="18">
        <v>1450</v>
      </c>
      <c r="E414" s="18">
        <v>2550</v>
      </c>
      <c r="F414" s="18">
        <v>3250</v>
      </c>
    </row>
    <row r="415" spans="1:6" x14ac:dyDescent="0.3">
      <c r="A415" s="17">
        <v>10572881000</v>
      </c>
      <c r="B415" s="2" t="s">
        <v>69</v>
      </c>
      <c r="C415" s="18">
        <v>0</v>
      </c>
      <c r="D415" s="18">
        <v>2080</v>
      </c>
      <c r="E415" s="18">
        <v>4960</v>
      </c>
      <c r="F415" s="18">
        <v>5680</v>
      </c>
    </row>
    <row r="416" spans="1:6" x14ac:dyDescent="0.3">
      <c r="A416" s="17">
        <v>97845180583</v>
      </c>
      <c r="B416" s="2" t="s">
        <v>291</v>
      </c>
      <c r="C416" s="18">
        <v>0</v>
      </c>
      <c r="D416" s="18">
        <v>4510</v>
      </c>
      <c r="E416" s="18">
        <v>9403</v>
      </c>
      <c r="F416" s="18">
        <v>7521</v>
      </c>
    </row>
    <row r="417" spans="1:6" x14ac:dyDescent="0.3">
      <c r="A417" s="17">
        <v>11524721005</v>
      </c>
      <c r="B417" s="2" t="s">
        <v>31</v>
      </c>
      <c r="C417" s="18">
        <v>0</v>
      </c>
      <c r="D417" s="18">
        <v>11175</v>
      </c>
      <c r="E417" s="18">
        <v>18416</v>
      </c>
      <c r="F417" s="18">
        <v>4794</v>
      </c>
    </row>
    <row r="418" spans="1:6" x14ac:dyDescent="0.3">
      <c r="A418" s="17">
        <v>9539851007</v>
      </c>
      <c r="B418" s="2" t="s">
        <v>454</v>
      </c>
      <c r="C418" s="18">
        <v>0</v>
      </c>
      <c r="D418" s="18">
        <v>0</v>
      </c>
      <c r="E418" s="18">
        <v>0</v>
      </c>
      <c r="F418" s="18">
        <v>0</v>
      </c>
    </row>
    <row r="419" spans="1:6" x14ac:dyDescent="0.3">
      <c r="A419" s="17">
        <v>12976021001</v>
      </c>
      <c r="B419" s="2" t="s">
        <v>317</v>
      </c>
      <c r="C419" s="18">
        <v>0</v>
      </c>
      <c r="D419" s="18">
        <v>1400</v>
      </c>
      <c r="E419" s="18">
        <v>2850</v>
      </c>
      <c r="F419" s="18">
        <v>4650</v>
      </c>
    </row>
    <row r="420" spans="1:6" x14ac:dyDescent="0.3">
      <c r="A420" s="17">
        <v>17409681008</v>
      </c>
      <c r="B420" s="2" t="s">
        <v>424</v>
      </c>
      <c r="C420" s="18">
        <v>0</v>
      </c>
      <c r="D420" s="18">
        <v>1980</v>
      </c>
      <c r="E420" s="18">
        <v>4500</v>
      </c>
      <c r="F420" s="18">
        <v>4980</v>
      </c>
    </row>
    <row r="421" spans="1:6" x14ac:dyDescent="0.3">
      <c r="A421" s="17">
        <v>17853481004</v>
      </c>
      <c r="B421" s="2" t="s">
        <v>625</v>
      </c>
      <c r="C421" s="18">
        <v>0</v>
      </c>
      <c r="D421" s="18">
        <v>5455</v>
      </c>
      <c r="E421" s="18">
        <v>12945</v>
      </c>
      <c r="F421" s="18">
        <v>11400</v>
      </c>
    </row>
    <row r="422" spans="1:6" x14ac:dyDescent="0.3">
      <c r="A422" s="17">
        <v>90093530583</v>
      </c>
      <c r="B422" s="2" t="s">
        <v>396</v>
      </c>
      <c r="C422" s="18">
        <v>0</v>
      </c>
      <c r="D422" s="18">
        <v>540</v>
      </c>
      <c r="E422" s="18">
        <v>2520</v>
      </c>
      <c r="F422" s="18">
        <v>630</v>
      </c>
    </row>
    <row r="423" spans="1:6" x14ac:dyDescent="0.3">
      <c r="A423" s="17">
        <v>2784190593</v>
      </c>
      <c r="B423" s="2" t="s">
        <v>98</v>
      </c>
      <c r="C423" s="18">
        <v>0</v>
      </c>
      <c r="D423" s="18">
        <v>2960</v>
      </c>
      <c r="E423" s="18">
        <f>4520+120</f>
        <v>4640</v>
      </c>
      <c r="F423" s="18">
        <v>5600</v>
      </c>
    </row>
    <row r="424" spans="1:6" x14ac:dyDescent="0.3">
      <c r="A424" s="17">
        <v>80006480596</v>
      </c>
      <c r="B424" s="2" t="s">
        <v>510</v>
      </c>
      <c r="C424" s="18">
        <v>0</v>
      </c>
      <c r="D424" s="18">
        <v>3960</v>
      </c>
      <c r="E424" s="18">
        <v>6780</v>
      </c>
      <c r="F424" s="18">
        <v>7800</v>
      </c>
    </row>
    <row r="425" spans="1:6" x14ac:dyDescent="0.3">
      <c r="A425" s="17">
        <v>96604150589</v>
      </c>
      <c r="B425" s="2" t="s">
        <v>398</v>
      </c>
      <c r="C425" s="18">
        <v>0</v>
      </c>
      <c r="D425" s="18">
        <v>1900</v>
      </c>
      <c r="E425" s="18">
        <v>6400</v>
      </c>
      <c r="F425" s="18">
        <v>1500</v>
      </c>
    </row>
    <row r="426" spans="1:6" x14ac:dyDescent="0.3">
      <c r="A426" s="17">
        <v>90068590596</v>
      </c>
      <c r="B426" s="2" t="s">
        <v>621</v>
      </c>
      <c r="C426" s="18">
        <v>0</v>
      </c>
      <c r="D426" s="18">
        <v>4410</v>
      </c>
      <c r="E426" s="18">
        <v>8960</v>
      </c>
      <c r="F426" s="18">
        <v>7210</v>
      </c>
    </row>
    <row r="427" spans="1:6" x14ac:dyDescent="0.3">
      <c r="A427" s="17">
        <v>2710010592</v>
      </c>
      <c r="B427" s="2" t="s">
        <v>572</v>
      </c>
      <c r="C427" s="18">
        <v>0</v>
      </c>
      <c r="D427" s="18">
        <v>1080</v>
      </c>
      <c r="E427" s="18">
        <v>2100</v>
      </c>
      <c r="F427" s="18">
        <v>2040</v>
      </c>
    </row>
    <row r="428" spans="1:6" x14ac:dyDescent="0.3">
      <c r="A428" s="17">
        <v>91118260594</v>
      </c>
      <c r="B428" s="2" t="s">
        <v>178</v>
      </c>
      <c r="C428" s="18">
        <v>0</v>
      </c>
      <c r="D428" s="18">
        <v>1995</v>
      </c>
      <c r="E428" s="18">
        <v>6365</v>
      </c>
      <c r="F428" s="18">
        <v>2755</v>
      </c>
    </row>
    <row r="429" spans="1:6" x14ac:dyDescent="0.3">
      <c r="A429" s="17">
        <v>97434880585</v>
      </c>
      <c r="B429" s="2" t="s">
        <v>363</v>
      </c>
      <c r="C429" s="18">
        <v>0</v>
      </c>
      <c r="D429" s="18">
        <v>0</v>
      </c>
      <c r="E429" s="18">
        <v>1410</v>
      </c>
      <c r="F429" s="18">
        <v>2190</v>
      </c>
    </row>
    <row r="430" spans="1:6" x14ac:dyDescent="0.3">
      <c r="A430" s="17">
        <v>15333611000</v>
      </c>
      <c r="B430" s="2" t="s">
        <v>118</v>
      </c>
      <c r="C430" s="18">
        <v>0</v>
      </c>
      <c r="D430" s="18">
        <v>4380</v>
      </c>
      <c r="E430" s="18">
        <v>9060</v>
      </c>
      <c r="F430" s="18">
        <v>11040</v>
      </c>
    </row>
    <row r="431" spans="1:6" x14ac:dyDescent="0.3">
      <c r="A431" s="17">
        <v>10912111001</v>
      </c>
      <c r="B431" s="2" t="s">
        <v>488</v>
      </c>
      <c r="C431" s="18">
        <v>0</v>
      </c>
      <c r="D431" s="18">
        <v>9788.33</v>
      </c>
      <c r="E431" s="18">
        <v>23837.81</v>
      </c>
      <c r="F431" s="18">
        <v>13048.83</v>
      </c>
    </row>
    <row r="432" spans="1:6" x14ac:dyDescent="0.3">
      <c r="A432" s="17">
        <v>13885141005</v>
      </c>
      <c r="B432" s="2" t="s">
        <v>313</v>
      </c>
      <c r="C432" s="18">
        <v>0</v>
      </c>
      <c r="D432" s="18">
        <v>3355</v>
      </c>
      <c r="E432" s="18">
        <v>5940</v>
      </c>
      <c r="F432" s="18">
        <v>7810</v>
      </c>
    </row>
    <row r="433" spans="1:6" x14ac:dyDescent="0.3">
      <c r="A433" s="17">
        <v>94059580582</v>
      </c>
      <c r="B433" s="2" t="s">
        <v>148</v>
      </c>
      <c r="C433" s="18">
        <v>0</v>
      </c>
      <c r="D433" s="18">
        <v>180</v>
      </c>
      <c r="E433" s="18">
        <v>1020</v>
      </c>
      <c r="F433" s="18">
        <v>2520</v>
      </c>
    </row>
    <row r="434" spans="1:6" x14ac:dyDescent="0.3">
      <c r="A434" s="17">
        <v>14729591009</v>
      </c>
      <c r="B434" s="2" t="s">
        <v>462</v>
      </c>
      <c r="C434" s="18">
        <v>0</v>
      </c>
      <c r="D434" s="18">
        <v>16000</v>
      </c>
      <c r="E434" s="18">
        <v>500</v>
      </c>
      <c r="F434" s="18">
        <v>0</v>
      </c>
    </row>
    <row r="435" spans="1:6" x14ac:dyDescent="0.3">
      <c r="A435" s="17">
        <v>1858670563</v>
      </c>
      <c r="B435" s="2" t="s">
        <v>305</v>
      </c>
      <c r="C435" s="18">
        <v>0</v>
      </c>
      <c r="D435" s="18">
        <v>3300</v>
      </c>
      <c r="E435" s="18">
        <v>6534</v>
      </c>
      <c r="F435" s="18">
        <v>5214</v>
      </c>
    </row>
    <row r="436" spans="1:6" x14ac:dyDescent="0.3">
      <c r="A436" s="17">
        <v>90107900566</v>
      </c>
      <c r="B436" s="2" t="s">
        <v>226</v>
      </c>
      <c r="C436" s="18">
        <v>0</v>
      </c>
      <c r="D436" s="18">
        <v>630</v>
      </c>
      <c r="E436" s="18">
        <v>1260</v>
      </c>
      <c r="F436" s="18">
        <v>1575</v>
      </c>
    </row>
    <row r="437" spans="1:6" x14ac:dyDescent="0.3">
      <c r="A437" s="17">
        <v>13856431005</v>
      </c>
      <c r="B437" s="2" t="s">
        <v>253</v>
      </c>
      <c r="C437" s="18">
        <v>0</v>
      </c>
      <c r="D437" s="18">
        <v>4250</v>
      </c>
      <c r="E437" s="18">
        <v>8300</v>
      </c>
      <c r="F437" s="18">
        <v>11200</v>
      </c>
    </row>
    <row r="438" spans="1:6" x14ac:dyDescent="0.3">
      <c r="A438" s="17">
        <v>90096150579</v>
      </c>
      <c r="B438" s="2" t="s">
        <v>397</v>
      </c>
      <c r="C438" s="18">
        <v>0</v>
      </c>
      <c r="D438" s="18">
        <v>0</v>
      </c>
      <c r="E438" s="18">
        <v>0</v>
      </c>
      <c r="F438" s="18">
        <v>0</v>
      </c>
    </row>
    <row r="439" spans="1:6" x14ac:dyDescent="0.3">
      <c r="A439" s="17">
        <v>16558211005</v>
      </c>
      <c r="B439" s="2" t="s">
        <v>623</v>
      </c>
      <c r="C439" s="18">
        <v>574</v>
      </c>
      <c r="D439" s="18">
        <v>11060</v>
      </c>
      <c r="E439" s="18">
        <v>16858</v>
      </c>
      <c r="F439" s="18">
        <v>4748</v>
      </c>
    </row>
    <row r="440" spans="1:6" x14ac:dyDescent="0.3">
      <c r="A440" s="17">
        <v>97112200585</v>
      </c>
      <c r="B440" s="2" t="s">
        <v>645</v>
      </c>
      <c r="C440" s="18">
        <v>0</v>
      </c>
      <c r="D440" s="18">
        <v>2480</v>
      </c>
      <c r="E440" s="18">
        <v>7936</v>
      </c>
      <c r="F440" s="18">
        <v>8742</v>
      </c>
    </row>
    <row r="441" spans="1:6" x14ac:dyDescent="0.3">
      <c r="A441" s="17">
        <v>94085370586</v>
      </c>
      <c r="B441" s="2" t="s">
        <v>557</v>
      </c>
      <c r="C441" s="18">
        <v>0</v>
      </c>
      <c r="D441" s="18">
        <v>2090</v>
      </c>
      <c r="E441" s="18">
        <v>3355</v>
      </c>
      <c r="F441" s="18">
        <v>4840</v>
      </c>
    </row>
    <row r="442" spans="1:6" x14ac:dyDescent="0.3">
      <c r="A442" s="17">
        <v>2453190569</v>
      </c>
      <c r="B442" s="2" t="s">
        <v>655</v>
      </c>
      <c r="C442" s="18">
        <v>0</v>
      </c>
      <c r="D442" s="18">
        <v>2515</v>
      </c>
      <c r="E442" s="18">
        <v>5405</v>
      </c>
      <c r="F442" s="18">
        <v>6220</v>
      </c>
    </row>
    <row r="443" spans="1:6" x14ac:dyDescent="0.3">
      <c r="A443" s="17">
        <v>90129570561</v>
      </c>
      <c r="B443" s="2" t="s">
        <v>537</v>
      </c>
      <c r="C443" s="18">
        <v>0</v>
      </c>
      <c r="D443" s="18">
        <v>0</v>
      </c>
      <c r="E443" s="18">
        <v>180</v>
      </c>
      <c r="F443" s="18">
        <v>180</v>
      </c>
    </row>
    <row r="444" spans="1:6" x14ac:dyDescent="0.3">
      <c r="A444" s="17">
        <v>90069080589</v>
      </c>
      <c r="B444" s="2" t="s">
        <v>326</v>
      </c>
      <c r="C444" s="18">
        <v>0</v>
      </c>
      <c r="D444" s="18">
        <v>500</v>
      </c>
      <c r="E444" s="18">
        <v>1375</v>
      </c>
      <c r="F444" s="18">
        <v>1562.5</v>
      </c>
    </row>
    <row r="445" spans="1:6" x14ac:dyDescent="0.3">
      <c r="A445" s="17">
        <v>90017970584</v>
      </c>
      <c r="B445" s="2" t="s">
        <v>554</v>
      </c>
      <c r="C445" s="18">
        <v>0</v>
      </c>
      <c r="D445" s="18">
        <v>3600</v>
      </c>
      <c r="E445" s="18">
        <v>7140</v>
      </c>
      <c r="F445" s="18">
        <v>8520</v>
      </c>
    </row>
    <row r="446" spans="1:6" x14ac:dyDescent="0.3">
      <c r="A446" s="17">
        <v>91144050597</v>
      </c>
      <c r="B446" s="2" t="s">
        <v>290</v>
      </c>
      <c r="C446" s="18">
        <v>0</v>
      </c>
      <c r="D446" s="18">
        <v>1620</v>
      </c>
      <c r="E446" s="18">
        <v>3015</v>
      </c>
      <c r="F446" s="18">
        <v>3780</v>
      </c>
    </row>
    <row r="447" spans="1:6" x14ac:dyDescent="0.3">
      <c r="A447" s="17">
        <v>90093260561</v>
      </c>
      <c r="B447" s="2" t="s">
        <v>421</v>
      </c>
      <c r="C447" s="18">
        <v>0</v>
      </c>
      <c r="D447" s="18">
        <v>1495</v>
      </c>
      <c r="E447" s="18">
        <v>3445</v>
      </c>
      <c r="F447" s="18">
        <v>2990</v>
      </c>
    </row>
    <row r="448" spans="1:6" x14ac:dyDescent="0.3">
      <c r="A448" s="17">
        <v>90072850598</v>
      </c>
      <c r="B448" s="2" t="s">
        <v>458</v>
      </c>
      <c r="C448" s="18">
        <v>0</v>
      </c>
      <c r="D448" s="18">
        <v>0</v>
      </c>
      <c r="E448" s="18">
        <v>0</v>
      </c>
      <c r="F448" s="18">
        <v>0</v>
      </c>
    </row>
    <row r="449" spans="1:6" x14ac:dyDescent="0.3">
      <c r="A449" s="17">
        <v>97908550581</v>
      </c>
      <c r="B449" s="2" t="s">
        <v>213</v>
      </c>
      <c r="C449" s="18">
        <v>0</v>
      </c>
      <c r="D449" s="18">
        <v>900</v>
      </c>
      <c r="E449" s="18">
        <v>1950</v>
      </c>
      <c r="F449" s="18">
        <v>2300</v>
      </c>
    </row>
    <row r="450" spans="1:6" x14ac:dyDescent="0.3">
      <c r="A450" s="17">
        <v>96553350586</v>
      </c>
      <c r="B450" s="2" t="s">
        <v>448</v>
      </c>
      <c r="C450" s="18">
        <v>0</v>
      </c>
      <c r="D450" s="18">
        <v>350</v>
      </c>
      <c r="E450" s="18">
        <v>650</v>
      </c>
      <c r="F450" s="18">
        <v>1150</v>
      </c>
    </row>
    <row r="451" spans="1:6" x14ac:dyDescent="0.3">
      <c r="A451" s="17">
        <v>11053191000</v>
      </c>
      <c r="B451" s="2" t="s">
        <v>496</v>
      </c>
      <c r="C451" s="18">
        <v>0</v>
      </c>
      <c r="D451" s="18">
        <v>2580</v>
      </c>
      <c r="E451" s="18">
        <v>5400</v>
      </c>
      <c r="F451" s="18">
        <v>4980</v>
      </c>
    </row>
    <row r="452" spans="1:6" x14ac:dyDescent="0.3">
      <c r="A452" s="17">
        <v>97987920580</v>
      </c>
      <c r="B452" s="2" t="s">
        <v>324</v>
      </c>
      <c r="C452" s="18">
        <v>0</v>
      </c>
      <c r="D452" s="18">
        <v>480</v>
      </c>
      <c r="E452" s="18">
        <v>1260</v>
      </c>
      <c r="F452" s="18">
        <v>1500</v>
      </c>
    </row>
    <row r="453" spans="1:6" x14ac:dyDescent="0.3">
      <c r="A453" s="17">
        <v>94085790585</v>
      </c>
      <c r="B453" s="2" t="s">
        <v>465</v>
      </c>
      <c r="C453" s="18">
        <v>0</v>
      </c>
      <c r="D453" s="18">
        <v>0</v>
      </c>
      <c r="E453" s="18">
        <v>0</v>
      </c>
      <c r="F453" s="18">
        <v>0</v>
      </c>
    </row>
    <row r="454" spans="1:6" x14ac:dyDescent="0.3">
      <c r="A454" s="17">
        <v>16642741009</v>
      </c>
      <c r="B454" s="2" t="s">
        <v>427</v>
      </c>
      <c r="C454" s="18">
        <v>0</v>
      </c>
      <c r="D454" s="18">
        <v>1045</v>
      </c>
      <c r="E454" s="18">
        <v>1980</v>
      </c>
      <c r="F454" s="18">
        <v>2420</v>
      </c>
    </row>
    <row r="455" spans="1:6" x14ac:dyDescent="0.3">
      <c r="A455" s="17">
        <v>91004980594</v>
      </c>
      <c r="B455" s="2" t="s">
        <v>534</v>
      </c>
      <c r="C455" s="18">
        <v>0</v>
      </c>
      <c r="D455" s="18">
        <v>500</v>
      </c>
      <c r="E455" s="18">
        <v>0</v>
      </c>
      <c r="F455" s="18">
        <v>0</v>
      </c>
    </row>
    <row r="456" spans="1:6" x14ac:dyDescent="0.3">
      <c r="A456" s="17">
        <v>13487371000</v>
      </c>
      <c r="B456" s="2" t="s">
        <v>489</v>
      </c>
      <c r="C456" s="18">
        <v>0</v>
      </c>
      <c r="D456" s="18">
        <v>4425</v>
      </c>
      <c r="E456" s="18">
        <v>11175</v>
      </c>
      <c r="F456" s="18">
        <v>7800</v>
      </c>
    </row>
    <row r="457" spans="1:6" x14ac:dyDescent="0.3">
      <c r="A457" s="17">
        <v>15336751001</v>
      </c>
      <c r="B457" s="2" t="s">
        <v>180</v>
      </c>
      <c r="C457" s="18">
        <v>0</v>
      </c>
      <c r="D457" s="18">
        <v>3995</v>
      </c>
      <c r="E457" s="18">
        <v>7990</v>
      </c>
      <c r="F457" s="18">
        <v>1360</v>
      </c>
    </row>
    <row r="458" spans="1:6" x14ac:dyDescent="0.3">
      <c r="A458" s="17">
        <v>3433520586</v>
      </c>
      <c r="B458" s="2" t="s">
        <v>521</v>
      </c>
      <c r="C458" s="18">
        <v>0</v>
      </c>
      <c r="D458" s="18">
        <v>5000</v>
      </c>
      <c r="E458" s="18">
        <v>1000</v>
      </c>
      <c r="F458" s="18">
        <v>0</v>
      </c>
    </row>
    <row r="459" spans="1:6" x14ac:dyDescent="0.3">
      <c r="A459" s="17">
        <v>82005910581</v>
      </c>
      <c r="B459" s="2" t="s">
        <v>485</v>
      </c>
      <c r="C459" s="18">
        <v>460</v>
      </c>
      <c r="D459" s="18">
        <v>0</v>
      </c>
      <c r="E459" s="18">
        <v>0</v>
      </c>
      <c r="F459" s="18">
        <v>0</v>
      </c>
    </row>
    <row r="460" spans="1:6" x14ac:dyDescent="0.3">
      <c r="A460" s="17">
        <v>96573870589</v>
      </c>
      <c r="B460" s="2" t="s">
        <v>357</v>
      </c>
      <c r="C460" s="18">
        <v>0</v>
      </c>
      <c r="D460" s="18">
        <v>840</v>
      </c>
      <c r="E460" s="18">
        <v>1680</v>
      </c>
      <c r="F460" s="18">
        <v>1740</v>
      </c>
    </row>
    <row r="461" spans="1:6" x14ac:dyDescent="0.3">
      <c r="A461" s="17">
        <v>97483320582</v>
      </c>
      <c r="B461" s="2" t="s">
        <v>310</v>
      </c>
      <c r="C461" s="18">
        <v>0</v>
      </c>
      <c r="D461" s="18">
        <v>0</v>
      </c>
      <c r="E461" s="18">
        <v>0</v>
      </c>
      <c r="F461" s="18">
        <v>0</v>
      </c>
    </row>
    <row r="462" spans="1:6" x14ac:dyDescent="0.3">
      <c r="A462" s="17">
        <v>96571010584</v>
      </c>
      <c r="B462" s="2" t="s">
        <v>384</v>
      </c>
      <c r="C462" s="18">
        <v>0</v>
      </c>
      <c r="D462" s="18">
        <v>1840</v>
      </c>
      <c r="E462" s="18">
        <v>3840</v>
      </c>
      <c r="F462" s="18">
        <v>1760</v>
      </c>
    </row>
    <row r="463" spans="1:6" x14ac:dyDescent="0.3">
      <c r="A463" s="17">
        <v>13923211000</v>
      </c>
      <c r="B463" s="2" t="s">
        <v>124</v>
      </c>
      <c r="C463" s="18">
        <v>50</v>
      </c>
      <c r="D463" s="18">
        <v>1400</v>
      </c>
      <c r="E463" s="18">
        <v>2800</v>
      </c>
      <c r="F463" s="18">
        <v>3400</v>
      </c>
    </row>
    <row r="464" spans="1:6" x14ac:dyDescent="0.3">
      <c r="A464" s="17">
        <v>3212770600</v>
      </c>
      <c r="B464" s="2" t="s">
        <v>418</v>
      </c>
      <c r="C464" s="18">
        <v>0</v>
      </c>
      <c r="D464" s="18">
        <v>950</v>
      </c>
      <c r="E464" s="18">
        <v>2450</v>
      </c>
      <c r="F464" s="18">
        <v>2400</v>
      </c>
    </row>
    <row r="465" spans="1:6" x14ac:dyDescent="0.3">
      <c r="A465" s="17">
        <v>92088950602</v>
      </c>
      <c r="B465" s="2" t="s">
        <v>97</v>
      </c>
      <c r="C465" s="18">
        <v>0</v>
      </c>
      <c r="D465" s="18">
        <v>3250</v>
      </c>
      <c r="E465" s="18">
        <v>5650</v>
      </c>
      <c r="F465" s="18">
        <v>9250</v>
      </c>
    </row>
    <row r="466" spans="1:6" x14ac:dyDescent="0.3">
      <c r="A466" s="17">
        <v>97911610588</v>
      </c>
      <c r="B466" s="2" t="s">
        <v>372</v>
      </c>
      <c r="C466" s="18">
        <v>0</v>
      </c>
      <c r="D466" s="18">
        <v>1380</v>
      </c>
      <c r="E466" s="18">
        <v>3900</v>
      </c>
      <c r="F466" s="18">
        <v>4320</v>
      </c>
    </row>
    <row r="467" spans="1:6" x14ac:dyDescent="0.3">
      <c r="A467" s="17">
        <v>2667860601</v>
      </c>
      <c r="B467" s="2" t="s">
        <v>469</v>
      </c>
      <c r="C467" s="18">
        <v>0</v>
      </c>
      <c r="D467" s="18">
        <v>3600</v>
      </c>
      <c r="E467" s="18">
        <v>400</v>
      </c>
      <c r="F467" s="18">
        <v>0</v>
      </c>
    </row>
    <row r="468" spans="1:6" x14ac:dyDescent="0.3">
      <c r="A468" s="17">
        <v>90000640574</v>
      </c>
      <c r="B468" s="2" t="s">
        <v>230</v>
      </c>
      <c r="C468" s="18">
        <v>0</v>
      </c>
      <c r="D468" s="18">
        <v>800</v>
      </c>
      <c r="E468" s="18">
        <v>1400</v>
      </c>
      <c r="F468" s="18">
        <v>1560</v>
      </c>
    </row>
    <row r="469" spans="1:6" x14ac:dyDescent="0.3">
      <c r="A469" s="17">
        <v>91079530589</v>
      </c>
      <c r="B469" s="2" t="s">
        <v>555</v>
      </c>
      <c r="C469" s="18">
        <v>0</v>
      </c>
      <c r="D469" s="18">
        <v>400</v>
      </c>
      <c r="E469" s="18">
        <v>1280</v>
      </c>
      <c r="F469" s="18">
        <v>1280</v>
      </c>
    </row>
    <row r="470" spans="1:6" x14ac:dyDescent="0.3">
      <c r="A470" s="17">
        <v>9038321007</v>
      </c>
      <c r="B470" s="2" t="s">
        <v>649</v>
      </c>
      <c r="C470" s="18">
        <v>0</v>
      </c>
      <c r="D470" s="18">
        <v>9344</v>
      </c>
      <c r="E470" s="18">
        <v>25384</v>
      </c>
      <c r="F470" s="18">
        <v>16324</v>
      </c>
    </row>
    <row r="471" spans="1:6" x14ac:dyDescent="0.3">
      <c r="A471" s="17">
        <v>17130401007</v>
      </c>
      <c r="B471" s="2" t="s">
        <v>79</v>
      </c>
      <c r="C471" s="18">
        <v>240</v>
      </c>
      <c r="D471" s="18">
        <v>1980</v>
      </c>
      <c r="E471" s="18">
        <v>2940</v>
      </c>
      <c r="F471" s="18">
        <v>2700</v>
      </c>
    </row>
    <row r="472" spans="1:6" x14ac:dyDescent="0.3">
      <c r="A472" s="17">
        <v>97723790586</v>
      </c>
      <c r="B472" s="2" t="s">
        <v>250</v>
      </c>
      <c r="C472" s="18">
        <v>0</v>
      </c>
      <c r="D472" s="18">
        <v>3450</v>
      </c>
      <c r="E472" s="18">
        <v>3600</v>
      </c>
      <c r="F472" s="18">
        <v>0</v>
      </c>
    </row>
    <row r="473" spans="1:6" x14ac:dyDescent="0.3">
      <c r="A473" s="17">
        <v>90070290599</v>
      </c>
      <c r="B473" s="2" t="s">
        <v>214</v>
      </c>
      <c r="C473" s="18">
        <v>100</v>
      </c>
      <c r="D473" s="18">
        <v>3900</v>
      </c>
      <c r="E473" s="18">
        <v>5700</v>
      </c>
      <c r="F473" s="18">
        <v>7350</v>
      </c>
    </row>
    <row r="474" spans="1:6" x14ac:dyDescent="0.3">
      <c r="A474" s="17">
        <v>16332101001</v>
      </c>
      <c r="B474" s="2" t="s">
        <v>278</v>
      </c>
      <c r="C474" s="18">
        <v>0</v>
      </c>
      <c r="D474" s="18">
        <v>4310</v>
      </c>
      <c r="E474" s="18">
        <v>12180</v>
      </c>
      <c r="F474" s="18">
        <v>6340</v>
      </c>
    </row>
    <row r="475" spans="1:6" x14ac:dyDescent="0.3">
      <c r="A475" s="17">
        <v>13325681008</v>
      </c>
      <c r="B475" s="2" t="s">
        <v>198</v>
      </c>
      <c r="C475" s="18">
        <v>0</v>
      </c>
      <c r="D475" s="18">
        <v>1260</v>
      </c>
      <c r="E475" s="18">
        <v>2870</v>
      </c>
      <c r="F475" s="18">
        <v>3570</v>
      </c>
    </row>
    <row r="476" spans="1:6" x14ac:dyDescent="0.3">
      <c r="A476" s="17">
        <v>695100560</v>
      </c>
      <c r="B476" s="2" t="s">
        <v>535</v>
      </c>
      <c r="C476" s="18">
        <v>0</v>
      </c>
      <c r="D476" s="18">
        <v>8820</v>
      </c>
      <c r="E476" s="18">
        <v>420</v>
      </c>
      <c r="F476" s="18">
        <v>420</v>
      </c>
    </row>
    <row r="477" spans="1:6" x14ac:dyDescent="0.3">
      <c r="A477" s="17">
        <v>80016350565</v>
      </c>
      <c r="B477" s="2" t="s">
        <v>249</v>
      </c>
      <c r="C477" s="18">
        <v>0</v>
      </c>
      <c r="D477" s="18">
        <v>550</v>
      </c>
      <c r="E477" s="18">
        <v>1200</v>
      </c>
      <c r="F477" s="18">
        <v>1300</v>
      </c>
    </row>
    <row r="478" spans="1:6" x14ac:dyDescent="0.3">
      <c r="A478" s="17">
        <v>15751941004</v>
      </c>
      <c r="B478" s="2" t="s">
        <v>153</v>
      </c>
      <c r="C478" s="18">
        <v>560</v>
      </c>
      <c r="D478" s="18">
        <v>11270</v>
      </c>
      <c r="E478" s="18">
        <v>19390</v>
      </c>
      <c r="F478" s="18">
        <v>11200</v>
      </c>
    </row>
    <row r="479" spans="1:6" x14ac:dyDescent="0.3">
      <c r="A479" s="17">
        <v>92075250602</v>
      </c>
      <c r="B479" s="2" t="s">
        <v>128</v>
      </c>
      <c r="C479" s="18">
        <v>0</v>
      </c>
      <c r="D479" s="18">
        <v>3500</v>
      </c>
      <c r="E479" s="18">
        <v>9400</v>
      </c>
      <c r="F479" s="18">
        <v>10950</v>
      </c>
    </row>
    <row r="480" spans="1:6" x14ac:dyDescent="0.3">
      <c r="A480" s="17">
        <v>97774020586</v>
      </c>
      <c r="B480" s="2" t="s">
        <v>333</v>
      </c>
      <c r="C480" s="18">
        <v>0</v>
      </c>
      <c r="D480" s="18">
        <v>765</v>
      </c>
      <c r="E480" s="18">
        <v>1395</v>
      </c>
      <c r="F480" s="18">
        <v>1665</v>
      </c>
    </row>
    <row r="481" spans="1:6" x14ac:dyDescent="0.3">
      <c r="A481" s="17">
        <v>97615490584</v>
      </c>
      <c r="B481" s="2" t="s">
        <v>74</v>
      </c>
      <c r="C481" s="18">
        <v>0</v>
      </c>
      <c r="D481" s="18">
        <v>1330</v>
      </c>
      <c r="E481" s="18">
        <v>3920</v>
      </c>
      <c r="F481" s="18">
        <v>2660</v>
      </c>
    </row>
    <row r="482" spans="1:6" x14ac:dyDescent="0.3">
      <c r="A482" s="17">
        <v>15774161002</v>
      </c>
      <c r="B482" s="2" t="s">
        <v>419</v>
      </c>
      <c r="C482" s="18">
        <v>0</v>
      </c>
      <c r="D482" s="18">
        <v>7250</v>
      </c>
      <c r="E482" s="18">
        <v>19025</v>
      </c>
      <c r="F482" s="18">
        <v>5625</v>
      </c>
    </row>
    <row r="483" spans="1:6" x14ac:dyDescent="0.3">
      <c r="A483" s="17">
        <v>1648010591</v>
      </c>
      <c r="B483" s="2" t="s">
        <v>84</v>
      </c>
      <c r="C483" s="18">
        <v>2700</v>
      </c>
      <c r="D483" s="18">
        <v>4312</v>
      </c>
      <c r="E483" s="18">
        <v>8504</v>
      </c>
      <c r="F483" s="18">
        <v>9931</v>
      </c>
    </row>
    <row r="484" spans="1:6" x14ac:dyDescent="0.3">
      <c r="A484" s="17">
        <v>91136230595</v>
      </c>
      <c r="B484" s="2" t="s">
        <v>449</v>
      </c>
      <c r="C484" s="18">
        <v>500</v>
      </c>
      <c r="D484" s="18">
        <v>3900</v>
      </c>
      <c r="E484" s="18">
        <v>6100</v>
      </c>
      <c r="F484" s="18">
        <v>6800</v>
      </c>
    </row>
    <row r="485" spans="1:6" x14ac:dyDescent="0.3">
      <c r="A485" s="17">
        <v>3122820602</v>
      </c>
      <c r="B485" s="2" t="s">
        <v>301</v>
      </c>
      <c r="C485" s="18">
        <v>0</v>
      </c>
      <c r="D485" s="18">
        <v>19000</v>
      </c>
      <c r="E485" s="18">
        <v>0</v>
      </c>
      <c r="F485" s="18">
        <v>0</v>
      </c>
    </row>
    <row r="486" spans="1:6" x14ac:dyDescent="0.3">
      <c r="A486" s="17">
        <v>3165160593</v>
      </c>
      <c r="B486" s="2" t="s">
        <v>522</v>
      </c>
      <c r="C486" s="18">
        <v>0</v>
      </c>
      <c r="D486" s="18">
        <v>720</v>
      </c>
      <c r="E486" s="18">
        <v>1710</v>
      </c>
      <c r="F486" s="18">
        <v>2070</v>
      </c>
    </row>
    <row r="487" spans="1:6" x14ac:dyDescent="0.3">
      <c r="A487" s="17">
        <v>91073690587</v>
      </c>
      <c r="B487" s="2" t="s">
        <v>556</v>
      </c>
      <c r="C487" s="18">
        <v>0</v>
      </c>
      <c r="D487" s="18">
        <v>1900</v>
      </c>
      <c r="E487" s="18">
        <v>3810</v>
      </c>
      <c r="F487" s="18">
        <v>4800</v>
      </c>
    </row>
    <row r="488" spans="1:6" x14ac:dyDescent="0.3">
      <c r="A488" s="17">
        <v>13295061009</v>
      </c>
      <c r="B488" s="2" t="s">
        <v>457</v>
      </c>
      <c r="C488" s="18">
        <v>0</v>
      </c>
      <c r="D488" s="18">
        <v>1430</v>
      </c>
      <c r="E488" s="18">
        <v>3145</v>
      </c>
      <c r="F488" s="18">
        <v>2700</v>
      </c>
    </row>
    <row r="489" spans="1:6" x14ac:dyDescent="0.3">
      <c r="A489" s="17">
        <v>3261910594</v>
      </c>
      <c r="B489" s="2" t="s">
        <v>206</v>
      </c>
      <c r="C489" s="18">
        <v>0</v>
      </c>
      <c r="D489" s="18">
        <v>7195</v>
      </c>
      <c r="E489" s="18">
        <v>27795</v>
      </c>
      <c r="F489" s="18">
        <v>11700</v>
      </c>
    </row>
    <row r="490" spans="1:6" x14ac:dyDescent="0.3">
      <c r="A490" s="17">
        <v>6321121003</v>
      </c>
      <c r="B490" s="2" t="s">
        <v>626</v>
      </c>
      <c r="C490" s="18">
        <v>0</v>
      </c>
      <c r="D490" s="18">
        <v>8060</v>
      </c>
      <c r="E490" s="18">
        <v>16678</v>
      </c>
      <c r="F490" s="18">
        <v>18414</v>
      </c>
    </row>
    <row r="491" spans="1:6" x14ac:dyDescent="0.3">
      <c r="A491" s="17">
        <v>90060680593</v>
      </c>
      <c r="B491" s="2" t="s">
        <v>76</v>
      </c>
      <c r="C491" s="18">
        <v>0</v>
      </c>
      <c r="D491" s="18">
        <v>420</v>
      </c>
      <c r="E491" s="18">
        <v>410</v>
      </c>
      <c r="F491" s="18">
        <v>470</v>
      </c>
    </row>
    <row r="492" spans="1:6" x14ac:dyDescent="0.3">
      <c r="A492" s="17">
        <v>2681220600</v>
      </c>
      <c r="B492" s="2" t="s">
        <v>215</v>
      </c>
      <c r="C492" s="18">
        <v>0</v>
      </c>
      <c r="D492" s="18">
        <v>4400</v>
      </c>
      <c r="E492" s="18">
        <v>8850</v>
      </c>
      <c r="F492" s="18">
        <v>11900</v>
      </c>
    </row>
    <row r="493" spans="1:6" x14ac:dyDescent="0.3">
      <c r="A493" s="17">
        <v>3707641001</v>
      </c>
      <c r="B493" s="2" t="s">
        <v>441</v>
      </c>
      <c r="C493" s="18">
        <v>0</v>
      </c>
      <c r="D493" s="18">
        <v>5335</v>
      </c>
      <c r="E493" s="18">
        <v>8855</v>
      </c>
      <c r="F493" s="18">
        <v>11275</v>
      </c>
    </row>
    <row r="494" spans="1:6" x14ac:dyDescent="0.3">
      <c r="A494" s="17">
        <v>97312200583</v>
      </c>
      <c r="B494" s="2" t="s">
        <v>127</v>
      </c>
      <c r="C494" s="18">
        <v>0</v>
      </c>
      <c r="D494" s="18">
        <v>2275</v>
      </c>
      <c r="E494" s="18">
        <v>4875</v>
      </c>
      <c r="F494" s="18">
        <v>4355</v>
      </c>
    </row>
    <row r="495" spans="1:6" x14ac:dyDescent="0.3">
      <c r="A495" s="17">
        <v>11572621008</v>
      </c>
      <c r="B495" s="2" t="s">
        <v>475</v>
      </c>
      <c r="C495" s="18">
        <v>0</v>
      </c>
      <c r="D495" s="18">
        <v>1360</v>
      </c>
      <c r="E495" s="18">
        <v>3230</v>
      </c>
      <c r="F495" s="18">
        <v>1360</v>
      </c>
    </row>
    <row r="496" spans="1:6" x14ac:dyDescent="0.3">
      <c r="A496" s="17">
        <v>2333550594</v>
      </c>
      <c r="B496" s="2" t="s">
        <v>508</v>
      </c>
      <c r="C496" s="18">
        <v>0</v>
      </c>
      <c r="D496" s="18">
        <v>10350</v>
      </c>
      <c r="E496" s="18">
        <v>24840</v>
      </c>
      <c r="F496" s="18">
        <v>11070</v>
      </c>
    </row>
    <row r="497" spans="1:6" x14ac:dyDescent="0.3">
      <c r="A497" s="17">
        <v>90098400584</v>
      </c>
      <c r="B497" s="2" t="s">
        <v>20</v>
      </c>
      <c r="C497" s="18">
        <v>0</v>
      </c>
      <c r="D497" s="18">
        <v>720</v>
      </c>
      <c r="E497" s="18">
        <v>1040</v>
      </c>
      <c r="F497" s="18">
        <v>320</v>
      </c>
    </row>
    <row r="498" spans="1:6" x14ac:dyDescent="0.3">
      <c r="A498" s="17">
        <v>97937750582</v>
      </c>
      <c r="B498" s="2" t="s">
        <v>346</v>
      </c>
      <c r="C498" s="18">
        <v>0</v>
      </c>
      <c r="D498" s="18">
        <v>6210</v>
      </c>
      <c r="E498" s="18">
        <v>11880</v>
      </c>
      <c r="F498" s="18">
        <v>2070</v>
      </c>
    </row>
    <row r="499" spans="1:6" x14ac:dyDescent="0.3">
      <c r="A499" s="17">
        <v>97714970585</v>
      </c>
      <c r="B499" s="2" t="s">
        <v>473</v>
      </c>
      <c r="C499" s="18">
        <v>0</v>
      </c>
      <c r="D499" s="18">
        <v>9500</v>
      </c>
      <c r="E499" s="18">
        <v>0</v>
      </c>
      <c r="F499" s="18">
        <v>0</v>
      </c>
    </row>
    <row r="500" spans="1:6" x14ac:dyDescent="0.3">
      <c r="A500" s="17">
        <v>90035390609</v>
      </c>
      <c r="B500" s="2" t="s">
        <v>263</v>
      </c>
      <c r="C500" s="18">
        <v>0</v>
      </c>
      <c r="D500" s="18">
        <v>2700</v>
      </c>
      <c r="E500" s="18">
        <v>4550</v>
      </c>
      <c r="F500" s="18">
        <v>4700</v>
      </c>
    </row>
    <row r="501" spans="1:6" x14ac:dyDescent="0.3">
      <c r="A501" s="17">
        <v>96092980588</v>
      </c>
      <c r="B501" s="2" t="s">
        <v>304</v>
      </c>
      <c r="C501" s="18">
        <v>0</v>
      </c>
      <c r="D501" s="18">
        <v>0</v>
      </c>
      <c r="E501" s="18">
        <v>0</v>
      </c>
      <c r="F501" s="18">
        <v>5940</v>
      </c>
    </row>
    <row r="502" spans="1:6" x14ac:dyDescent="0.3">
      <c r="A502" s="17">
        <v>16551611003</v>
      </c>
      <c r="B502" s="2" t="s">
        <v>461</v>
      </c>
      <c r="C502" s="18">
        <v>0</v>
      </c>
      <c r="D502" s="18">
        <v>420</v>
      </c>
      <c r="E502" s="18">
        <v>720</v>
      </c>
      <c r="F502" s="18">
        <v>540</v>
      </c>
    </row>
    <row r="503" spans="1:6" x14ac:dyDescent="0.3">
      <c r="A503" s="17">
        <v>92077320601</v>
      </c>
      <c r="B503" s="2" t="s">
        <v>225</v>
      </c>
      <c r="C503" s="18">
        <v>0</v>
      </c>
      <c r="D503" s="18">
        <v>1050</v>
      </c>
      <c r="E503" s="18">
        <v>2200</v>
      </c>
      <c r="F503" s="18">
        <v>3050</v>
      </c>
    </row>
    <row r="504" spans="1:6" x14ac:dyDescent="0.3">
      <c r="A504" s="17">
        <v>14675801006</v>
      </c>
      <c r="B504" s="2" t="s">
        <v>131</v>
      </c>
      <c r="C504" s="18">
        <v>0</v>
      </c>
      <c r="D504" s="18">
        <v>3795</v>
      </c>
      <c r="E504" s="18">
        <v>5170</v>
      </c>
      <c r="F504" s="18">
        <v>7865</v>
      </c>
    </row>
    <row r="505" spans="1:6" x14ac:dyDescent="0.3">
      <c r="A505" s="17">
        <v>2909110609</v>
      </c>
      <c r="B505" s="2" t="s">
        <v>59</v>
      </c>
      <c r="C505" s="18">
        <v>0</v>
      </c>
      <c r="D505" s="18">
        <v>2480</v>
      </c>
      <c r="E505" s="18">
        <v>5360</v>
      </c>
      <c r="F505" s="18">
        <v>6040</v>
      </c>
    </row>
    <row r="506" spans="1:6" x14ac:dyDescent="0.3">
      <c r="A506" s="17">
        <v>90014400585</v>
      </c>
      <c r="B506" s="2" t="s">
        <v>10</v>
      </c>
      <c r="C506" s="18">
        <v>0</v>
      </c>
      <c r="D506" s="18">
        <v>1620</v>
      </c>
      <c r="E506" s="18">
        <v>4350</v>
      </c>
      <c r="F506" s="18">
        <v>4770</v>
      </c>
    </row>
    <row r="507" spans="1:6" x14ac:dyDescent="0.3">
      <c r="A507" s="17">
        <v>15721571006</v>
      </c>
      <c r="B507" s="2" t="s">
        <v>27</v>
      </c>
      <c r="C507" s="18">
        <v>50</v>
      </c>
      <c r="D507" s="18">
        <v>2430</v>
      </c>
      <c r="E507" s="18">
        <v>4330</v>
      </c>
      <c r="F507" s="18">
        <v>4670</v>
      </c>
    </row>
    <row r="508" spans="1:6" x14ac:dyDescent="0.3">
      <c r="A508" s="17">
        <v>94079720580</v>
      </c>
      <c r="B508" s="2" t="s">
        <v>199</v>
      </c>
      <c r="C508" s="18">
        <v>0</v>
      </c>
      <c r="D508" s="18">
        <v>17500</v>
      </c>
      <c r="E508" s="18">
        <v>0</v>
      </c>
      <c r="F508" s="18">
        <v>0</v>
      </c>
    </row>
    <row r="509" spans="1:6" x14ac:dyDescent="0.3">
      <c r="A509" s="17">
        <v>90066960593</v>
      </c>
      <c r="B509" s="2" t="s">
        <v>380</v>
      </c>
      <c r="C509" s="18">
        <v>0</v>
      </c>
      <c r="D509" s="18">
        <v>0</v>
      </c>
      <c r="E509" s="18">
        <v>0</v>
      </c>
      <c r="F509" s="18">
        <v>0</v>
      </c>
    </row>
    <row r="510" spans="1:6" x14ac:dyDescent="0.3">
      <c r="A510" s="17">
        <v>2230530590</v>
      </c>
      <c r="B510" s="2" t="s">
        <v>87</v>
      </c>
      <c r="C510" s="18">
        <v>0</v>
      </c>
      <c r="D510" s="18">
        <v>2250</v>
      </c>
      <c r="E510" s="18">
        <v>4050</v>
      </c>
      <c r="F510" s="18">
        <v>4800</v>
      </c>
    </row>
    <row r="511" spans="1:6" x14ac:dyDescent="0.3">
      <c r="A511" s="17">
        <v>92049980607</v>
      </c>
      <c r="B511" s="2" t="s">
        <v>170</v>
      </c>
      <c r="C511" s="18">
        <v>0</v>
      </c>
      <c r="D511" s="18">
        <v>1575</v>
      </c>
      <c r="E511" s="18">
        <v>3420</v>
      </c>
      <c r="F511" s="18">
        <v>4005</v>
      </c>
    </row>
    <row r="512" spans="1:6" x14ac:dyDescent="0.3">
      <c r="A512" s="17">
        <v>13804831009</v>
      </c>
      <c r="B512" s="2" t="s">
        <v>433</v>
      </c>
      <c r="C512" s="18">
        <v>0</v>
      </c>
      <c r="D512" s="18">
        <v>0</v>
      </c>
      <c r="E512" s="18">
        <v>0</v>
      </c>
      <c r="F512" s="18">
        <v>0</v>
      </c>
    </row>
    <row r="513" spans="1:6" x14ac:dyDescent="0.3">
      <c r="A513" s="17">
        <v>17124421003</v>
      </c>
      <c r="B513" s="2" t="s">
        <v>117</v>
      </c>
      <c r="C513" s="18">
        <v>0</v>
      </c>
      <c r="D513" s="18">
        <v>3835</v>
      </c>
      <c r="E513" s="18">
        <v>7930</v>
      </c>
      <c r="F513" s="18">
        <v>6760</v>
      </c>
    </row>
    <row r="514" spans="1:6" x14ac:dyDescent="0.3">
      <c r="A514" s="17">
        <v>5355920587</v>
      </c>
      <c r="B514" s="2" t="s">
        <v>115</v>
      </c>
      <c r="C514" s="18">
        <v>0</v>
      </c>
      <c r="D514" s="18">
        <v>6900</v>
      </c>
      <c r="E514" s="18">
        <v>9700</v>
      </c>
      <c r="F514" s="18">
        <v>9100</v>
      </c>
    </row>
    <row r="515" spans="1:6" x14ac:dyDescent="0.3">
      <c r="A515" s="17">
        <v>92028880588</v>
      </c>
      <c r="B515" s="2" t="s">
        <v>498</v>
      </c>
      <c r="C515" s="18">
        <v>0</v>
      </c>
      <c r="D515" s="18">
        <v>6875</v>
      </c>
      <c r="E515" s="18">
        <v>9405</v>
      </c>
      <c r="F515" s="18">
        <v>9735</v>
      </c>
    </row>
    <row r="516" spans="1:6" x14ac:dyDescent="0.3">
      <c r="A516" s="17">
        <v>6794801008</v>
      </c>
      <c r="B516" s="2" t="s">
        <v>48</v>
      </c>
      <c r="C516" s="18">
        <v>0</v>
      </c>
      <c r="D516" s="18">
        <v>7025.2</v>
      </c>
      <c r="E516" s="18">
        <v>13341.5</v>
      </c>
      <c r="F516" s="62">
        <v>7448.5</v>
      </c>
    </row>
    <row r="517" spans="1:6" x14ac:dyDescent="0.3">
      <c r="A517" s="17">
        <v>90042750589</v>
      </c>
      <c r="B517" s="2" t="s">
        <v>460</v>
      </c>
      <c r="C517" s="18">
        <v>180</v>
      </c>
      <c r="D517" s="18">
        <v>0</v>
      </c>
      <c r="E517" s="18">
        <v>2790</v>
      </c>
      <c r="F517" s="18">
        <v>450</v>
      </c>
    </row>
    <row r="518" spans="1:6" x14ac:dyDescent="0.3">
      <c r="A518" s="17">
        <v>90045330595</v>
      </c>
      <c r="B518" s="2" t="s">
        <v>526</v>
      </c>
      <c r="C518" s="18">
        <v>0</v>
      </c>
      <c r="D518" s="18">
        <v>2160</v>
      </c>
      <c r="E518" s="18">
        <v>4970</v>
      </c>
      <c r="F518" s="18">
        <v>6320</v>
      </c>
    </row>
    <row r="519" spans="1:6" x14ac:dyDescent="0.3">
      <c r="A519" s="17">
        <v>97112790585</v>
      </c>
      <c r="B519" s="2" t="s">
        <v>244</v>
      </c>
      <c r="C519" s="18">
        <v>0</v>
      </c>
      <c r="D519" s="18">
        <v>1800</v>
      </c>
      <c r="E519" s="18">
        <v>2937</v>
      </c>
      <c r="F519" s="18">
        <v>4441</v>
      </c>
    </row>
    <row r="520" spans="1:6" x14ac:dyDescent="0.3">
      <c r="A520" s="17">
        <v>8747291006</v>
      </c>
      <c r="B520" s="2" t="s">
        <v>270</v>
      </c>
      <c r="C520" s="18">
        <v>0</v>
      </c>
      <c r="D520" s="18">
        <v>160</v>
      </c>
      <c r="E520" s="18">
        <v>280</v>
      </c>
      <c r="F520" s="18">
        <v>280</v>
      </c>
    </row>
    <row r="521" spans="1:6" x14ac:dyDescent="0.3">
      <c r="A521" s="17">
        <v>1521980563</v>
      </c>
      <c r="B521" s="2" t="s">
        <v>647</v>
      </c>
      <c r="C521" s="18">
        <v>0</v>
      </c>
      <c r="D521" s="18">
        <v>7000</v>
      </c>
      <c r="E521" s="18">
        <v>15610</v>
      </c>
      <c r="F521" s="18">
        <v>14420</v>
      </c>
    </row>
    <row r="522" spans="1:6" x14ac:dyDescent="0.3">
      <c r="A522" s="17">
        <v>97035930581</v>
      </c>
      <c r="B522" s="2" t="s">
        <v>337</v>
      </c>
      <c r="C522" s="18">
        <v>0</v>
      </c>
      <c r="D522" s="18">
        <v>770</v>
      </c>
      <c r="E522" s="18">
        <v>1485</v>
      </c>
      <c r="F522" s="18">
        <v>1760</v>
      </c>
    </row>
    <row r="523" spans="1:6" x14ac:dyDescent="0.3">
      <c r="A523" s="17">
        <v>12516401002</v>
      </c>
      <c r="B523" s="2" t="s">
        <v>138</v>
      </c>
      <c r="C523" s="18">
        <v>0</v>
      </c>
      <c r="D523" s="18">
        <v>8500</v>
      </c>
      <c r="E523" s="18">
        <v>2500</v>
      </c>
      <c r="F523" s="18">
        <v>0</v>
      </c>
    </row>
    <row r="524" spans="1:6" x14ac:dyDescent="0.3">
      <c r="A524" s="17">
        <v>2284000599</v>
      </c>
      <c r="B524" s="2" t="s">
        <v>654</v>
      </c>
      <c r="C524" s="18">
        <v>0</v>
      </c>
      <c r="D524" s="18">
        <v>600</v>
      </c>
      <c r="E524" s="18">
        <v>850</v>
      </c>
      <c r="F524" s="18">
        <v>600</v>
      </c>
    </row>
    <row r="525" spans="1:6" x14ac:dyDescent="0.3">
      <c r="A525" s="17">
        <v>13930121002</v>
      </c>
      <c r="B525" s="2" t="s">
        <v>516</v>
      </c>
      <c r="C525" s="18">
        <v>0</v>
      </c>
      <c r="D525" s="18">
        <v>1450</v>
      </c>
      <c r="E525" s="18">
        <v>2900</v>
      </c>
      <c r="F525" s="18">
        <v>2750</v>
      </c>
    </row>
    <row r="526" spans="1:6" x14ac:dyDescent="0.3">
      <c r="A526" s="17">
        <v>7862651002</v>
      </c>
      <c r="B526" s="2" t="s">
        <v>11</v>
      </c>
      <c r="C526" s="18">
        <v>0</v>
      </c>
      <c r="D526" s="18">
        <v>6000</v>
      </c>
      <c r="E526" s="18">
        <v>16680</v>
      </c>
      <c r="F526" s="18">
        <v>17340</v>
      </c>
    </row>
    <row r="527" spans="1:6" x14ac:dyDescent="0.3">
      <c r="A527" s="17">
        <v>6255791003</v>
      </c>
      <c r="B527" s="2" t="s">
        <v>373</v>
      </c>
      <c r="C527" s="18">
        <v>0</v>
      </c>
      <c r="D527" s="18">
        <v>1595</v>
      </c>
      <c r="E527" s="18">
        <v>2750</v>
      </c>
      <c r="F527" s="18">
        <v>3300</v>
      </c>
    </row>
    <row r="528" spans="1:6" x14ac:dyDescent="0.3">
      <c r="A528" s="17">
        <v>9408981000</v>
      </c>
      <c r="B528" s="2" t="s">
        <v>283</v>
      </c>
      <c r="C528" s="18">
        <v>0</v>
      </c>
      <c r="D528" s="18">
        <v>2000</v>
      </c>
      <c r="E528" s="18">
        <v>3680</v>
      </c>
      <c r="F528" s="18">
        <v>2000</v>
      </c>
    </row>
    <row r="529" spans="1:6" x14ac:dyDescent="0.3">
      <c r="A529" s="17">
        <v>96534980584</v>
      </c>
      <c r="B529" s="2" t="s">
        <v>192</v>
      </c>
      <c r="C529" s="18">
        <v>0</v>
      </c>
      <c r="D529" s="18">
        <v>2500</v>
      </c>
      <c r="E529" s="18">
        <v>6200</v>
      </c>
      <c r="F529" s="18">
        <v>6000</v>
      </c>
    </row>
    <row r="530" spans="1:6" x14ac:dyDescent="0.3">
      <c r="A530" s="17">
        <v>17215531009</v>
      </c>
      <c r="B530" s="2" t="s">
        <v>602</v>
      </c>
      <c r="C530" s="18">
        <v>0</v>
      </c>
      <c r="D530" s="18">
        <v>3360</v>
      </c>
      <c r="E530" s="18">
        <v>13740</v>
      </c>
      <c r="F530" s="18">
        <v>13500</v>
      </c>
    </row>
    <row r="531" spans="1:6" x14ac:dyDescent="0.3">
      <c r="A531" s="17">
        <v>15835401009</v>
      </c>
      <c r="B531" s="2" t="s">
        <v>657</v>
      </c>
      <c r="C531" s="18">
        <v>0</v>
      </c>
      <c r="D531" s="18">
        <v>10785</v>
      </c>
      <c r="E531" s="18">
        <v>18765</v>
      </c>
      <c r="F531" s="18">
        <v>4740</v>
      </c>
    </row>
    <row r="532" spans="1:6" x14ac:dyDescent="0.3">
      <c r="A532" s="17">
        <v>91145930599</v>
      </c>
      <c r="B532" s="2" t="s">
        <v>93</v>
      </c>
      <c r="C532" s="18">
        <v>0</v>
      </c>
      <c r="D532" s="18">
        <v>4320</v>
      </c>
      <c r="E532" s="18">
        <v>7240</v>
      </c>
      <c r="F532" s="18">
        <v>8480</v>
      </c>
    </row>
    <row r="533" spans="1:6" x14ac:dyDescent="0.3">
      <c r="A533" s="17">
        <v>90026440603</v>
      </c>
      <c r="B533" s="2" t="s">
        <v>0</v>
      </c>
      <c r="C533" s="18">
        <v>0</v>
      </c>
      <c r="D533" s="18">
        <v>2040</v>
      </c>
      <c r="E533" s="18">
        <v>4400</v>
      </c>
      <c r="F533" s="18">
        <v>5360</v>
      </c>
    </row>
    <row r="534" spans="1:6" x14ac:dyDescent="0.3">
      <c r="A534" s="17">
        <v>96460440587</v>
      </c>
      <c r="B534" s="2" t="s">
        <v>446</v>
      </c>
      <c r="C534" s="18">
        <v>0</v>
      </c>
      <c r="D534" s="18">
        <v>3900</v>
      </c>
      <c r="E534" s="18">
        <v>11925</v>
      </c>
      <c r="F534" s="18">
        <v>7800</v>
      </c>
    </row>
    <row r="535" spans="1:6" x14ac:dyDescent="0.3">
      <c r="A535" s="17">
        <v>97800090587</v>
      </c>
      <c r="B535" s="2" t="s">
        <v>203</v>
      </c>
      <c r="C535" s="18">
        <v>80</v>
      </c>
      <c r="D535" s="18">
        <v>2705</v>
      </c>
      <c r="E535" s="18">
        <v>6540</v>
      </c>
      <c r="F535" s="18">
        <v>4985</v>
      </c>
    </row>
    <row r="536" spans="1:6" x14ac:dyDescent="0.3">
      <c r="A536" s="17">
        <v>15322391002</v>
      </c>
      <c r="B536" s="2" t="s">
        <v>272</v>
      </c>
      <c r="C536" s="18">
        <v>0</v>
      </c>
      <c r="D536" s="18">
        <v>3465</v>
      </c>
      <c r="E536" s="18">
        <v>5400</v>
      </c>
      <c r="F536" s="18">
        <v>6345</v>
      </c>
    </row>
    <row r="537" spans="1:6" x14ac:dyDescent="0.3">
      <c r="A537" s="17">
        <v>13966851001</v>
      </c>
      <c r="B537" s="2" t="s">
        <v>100</v>
      </c>
      <c r="C537" s="18">
        <v>0</v>
      </c>
      <c r="D537" s="18">
        <v>8868.2000000000007</v>
      </c>
      <c r="E537" s="18">
        <v>14852</v>
      </c>
      <c r="F537" s="18">
        <v>17652.400000000001</v>
      </c>
    </row>
    <row r="538" spans="1:6" x14ac:dyDescent="0.3">
      <c r="A538" s="17">
        <v>17731561001</v>
      </c>
      <c r="B538" s="2" t="s">
        <v>642</v>
      </c>
      <c r="C538" s="18">
        <v>0</v>
      </c>
      <c r="D538" s="18">
        <v>360</v>
      </c>
      <c r="E538" s="18">
        <v>1890</v>
      </c>
      <c r="F538" s="18">
        <v>3015</v>
      </c>
    </row>
    <row r="539" spans="1:6" x14ac:dyDescent="0.3">
      <c r="A539" s="17">
        <v>92043440582</v>
      </c>
      <c r="B539" s="2" t="s">
        <v>609</v>
      </c>
      <c r="C539" s="18">
        <v>0</v>
      </c>
      <c r="D539" s="18">
        <v>450</v>
      </c>
      <c r="E539" s="18">
        <v>790</v>
      </c>
      <c r="F539" s="18">
        <v>1000</v>
      </c>
    </row>
    <row r="540" spans="1:6" x14ac:dyDescent="0.3">
      <c r="A540" s="17">
        <v>92084480604</v>
      </c>
      <c r="B540" s="2" t="s">
        <v>520</v>
      </c>
      <c r="C540" s="18">
        <v>0</v>
      </c>
      <c r="D540" s="18">
        <v>700</v>
      </c>
      <c r="E540" s="18">
        <v>2030</v>
      </c>
      <c r="F540" s="18">
        <v>1820</v>
      </c>
    </row>
    <row r="541" spans="1:6" x14ac:dyDescent="0.3">
      <c r="A541" s="17">
        <v>17793051008</v>
      </c>
      <c r="B541" s="2" t="s">
        <v>40</v>
      </c>
      <c r="C541" s="18">
        <v>0</v>
      </c>
      <c r="D541" s="18">
        <v>1625</v>
      </c>
      <c r="E541" s="18">
        <v>2730</v>
      </c>
      <c r="F541" s="18">
        <v>2860</v>
      </c>
    </row>
    <row r="542" spans="1:6" x14ac:dyDescent="0.3">
      <c r="A542" s="17">
        <v>97608020588</v>
      </c>
      <c r="B542" s="2" t="s">
        <v>340</v>
      </c>
      <c r="C542" s="18">
        <v>0</v>
      </c>
      <c r="D542" s="18">
        <v>5800</v>
      </c>
      <c r="E542" s="92">
        <v>14500</v>
      </c>
      <c r="F542" s="18">
        <v>3900</v>
      </c>
    </row>
    <row r="543" spans="1:6" x14ac:dyDescent="0.3">
      <c r="A543" s="17">
        <v>7687711007</v>
      </c>
      <c r="B543" s="2" t="s">
        <v>99</v>
      </c>
      <c r="C543" s="18">
        <v>0</v>
      </c>
      <c r="D543" s="18">
        <v>133</v>
      </c>
      <c r="E543" s="18">
        <v>0</v>
      </c>
      <c r="F543" s="18">
        <v>3382.5</v>
      </c>
    </row>
    <row r="544" spans="1:6" x14ac:dyDescent="0.3">
      <c r="A544" s="17">
        <v>9600601000</v>
      </c>
      <c r="B544" s="2" t="s">
        <v>633</v>
      </c>
      <c r="C544" s="18">
        <v>380</v>
      </c>
      <c r="D544" s="18">
        <v>8416</v>
      </c>
      <c r="E544" s="18">
        <v>16142</v>
      </c>
      <c r="F544" s="18">
        <v>18178</v>
      </c>
    </row>
    <row r="545" spans="1:6" x14ac:dyDescent="0.3">
      <c r="A545" s="17">
        <v>11073281005</v>
      </c>
      <c r="B545" s="2" t="s">
        <v>181</v>
      </c>
      <c r="C545" s="18">
        <v>498</v>
      </c>
      <c r="D545" s="18">
        <v>18495</v>
      </c>
      <c r="E545" s="18">
        <v>51023</v>
      </c>
      <c r="F545" s="18">
        <v>56639</v>
      </c>
    </row>
    <row r="546" spans="1:6" x14ac:dyDescent="0.3">
      <c r="A546" s="17">
        <v>1978680567</v>
      </c>
      <c r="B546" s="2" t="s">
        <v>541</v>
      </c>
      <c r="C546" s="18">
        <v>0</v>
      </c>
      <c r="D546" s="18">
        <v>4300</v>
      </c>
      <c r="E546" s="18">
        <v>7500</v>
      </c>
      <c r="F546" s="18">
        <v>8750</v>
      </c>
    </row>
    <row r="547" spans="1:6" x14ac:dyDescent="0.3">
      <c r="A547" s="17">
        <v>2505140596</v>
      </c>
      <c r="B547" s="2" t="s">
        <v>590</v>
      </c>
      <c r="C547" s="18">
        <v>0</v>
      </c>
      <c r="D547" s="18">
        <v>1845</v>
      </c>
      <c r="E547" s="18">
        <v>2880</v>
      </c>
      <c r="F547" s="18">
        <v>3960</v>
      </c>
    </row>
    <row r="548" spans="1:6" x14ac:dyDescent="0.3">
      <c r="A548" s="17">
        <v>91119370590</v>
      </c>
      <c r="B548" s="2" t="s">
        <v>552</v>
      </c>
      <c r="C548" s="18">
        <v>0</v>
      </c>
      <c r="D548" s="18">
        <v>660</v>
      </c>
      <c r="E548" s="18">
        <v>1440</v>
      </c>
      <c r="F548" s="18">
        <v>1500</v>
      </c>
    </row>
    <row r="549" spans="1:6" x14ac:dyDescent="0.3">
      <c r="A549" s="17">
        <v>17038231001</v>
      </c>
      <c r="B549" s="2" t="s">
        <v>144</v>
      </c>
      <c r="C549" s="18">
        <v>0</v>
      </c>
      <c r="D549" s="18">
        <v>1870</v>
      </c>
      <c r="E549" s="18">
        <v>5185</v>
      </c>
      <c r="F549" s="18">
        <v>1275</v>
      </c>
    </row>
    <row r="550" spans="1:6" x14ac:dyDescent="0.3">
      <c r="A550" s="17">
        <v>96541990584</v>
      </c>
      <c r="B550" s="2" t="s">
        <v>232</v>
      </c>
      <c r="C550" s="18">
        <v>0</v>
      </c>
      <c r="D550" s="18">
        <v>715</v>
      </c>
      <c r="E550" s="18">
        <v>1365</v>
      </c>
      <c r="F550" s="18">
        <v>1040</v>
      </c>
    </row>
    <row r="551" spans="1:6" x14ac:dyDescent="0.3">
      <c r="A551" s="17">
        <v>80433100585</v>
      </c>
      <c r="B551" s="2" t="s">
        <v>64</v>
      </c>
      <c r="C551" s="18">
        <v>0</v>
      </c>
      <c r="D551" s="18">
        <v>3812</v>
      </c>
      <c r="E551" s="18">
        <v>7068</v>
      </c>
      <c r="F551" s="18">
        <v>7936</v>
      </c>
    </row>
    <row r="552" spans="1:6" x14ac:dyDescent="0.3">
      <c r="A552" s="17">
        <v>97061650582</v>
      </c>
      <c r="B552" s="2" t="s">
        <v>447</v>
      </c>
      <c r="C552" s="18">
        <v>0</v>
      </c>
      <c r="D552" s="18">
        <v>12264.75</v>
      </c>
      <c r="E552" s="18">
        <v>30071.11</v>
      </c>
      <c r="F552" s="18">
        <v>15460.22</v>
      </c>
    </row>
    <row r="553" spans="1:6" x14ac:dyDescent="0.3">
      <c r="A553" s="17">
        <v>13634721008</v>
      </c>
      <c r="B553" s="2" t="s">
        <v>374</v>
      </c>
      <c r="C553" s="18">
        <v>0</v>
      </c>
      <c r="D553" s="18">
        <v>605</v>
      </c>
      <c r="E553" s="18">
        <v>1430</v>
      </c>
      <c r="F553" s="18">
        <v>1705</v>
      </c>
    </row>
    <row r="554" spans="1:6" x14ac:dyDescent="0.3">
      <c r="A554" s="17">
        <v>907320576</v>
      </c>
      <c r="B554" s="2" t="s">
        <v>238</v>
      </c>
      <c r="C554" s="18">
        <v>0</v>
      </c>
      <c r="D554" s="18">
        <v>2250</v>
      </c>
      <c r="E554" s="18">
        <v>4455</v>
      </c>
      <c r="F554" s="18">
        <v>5175</v>
      </c>
    </row>
    <row r="555" spans="1:6" x14ac:dyDescent="0.3">
      <c r="A555" s="17">
        <v>12679321005</v>
      </c>
      <c r="B555" s="2" t="s">
        <v>675</v>
      </c>
      <c r="C555" s="18">
        <v>0</v>
      </c>
      <c r="D555" s="18">
        <v>1320</v>
      </c>
      <c r="E555" s="18">
        <v>2508</v>
      </c>
      <c r="F555" s="18">
        <v>1518</v>
      </c>
    </row>
    <row r="556" spans="1:6" x14ac:dyDescent="0.3">
      <c r="A556" s="17">
        <v>4337401006</v>
      </c>
      <c r="B556" s="2" t="s">
        <v>356</v>
      </c>
      <c r="C556" s="18">
        <v>0</v>
      </c>
      <c r="D556" s="18">
        <v>6500</v>
      </c>
      <c r="E556" s="18">
        <v>20200</v>
      </c>
      <c r="F556" s="18">
        <v>6300</v>
      </c>
    </row>
    <row r="557" spans="1:6" x14ac:dyDescent="0.3">
      <c r="A557" s="17">
        <v>17313661005</v>
      </c>
      <c r="B557" s="2" t="s">
        <v>141</v>
      </c>
      <c r="C557" s="18">
        <v>0</v>
      </c>
      <c r="D557" s="18">
        <v>9705</v>
      </c>
      <c r="E557" s="92">
        <v>17145</v>
      </c>
      <c r="F557" s="18">
        <v>6525</v>
      </c>
    </row>
    <row r="558" spans="1:6" x14ac:dyDescent="0.3">
      <c r="A558" s="17">
        <v>15355141001</v>
      </c>
      <c r="B558" s="2" t="s">
        <v>89</v>
      </c>
      <c r="C558" s="18">
        <v>0</v>
      </c>
      <c r="D558" s="18">
        <v>2940</v>
      </c>
      <c r="E558" s="18">
        <v>6300</v>
      </c>
      <c r="F558" s="18">
        <v>6360</v>
      </c>
    </row>
    <row r="559" spans="1:6" x14ac:dyDescent="0.3">
      <c r="A559" s="17">
        <v>9334581007</v>
      </c>
      <c r="B559" s="2" t="s">
        <v>56</v>
      </c>
      <c r="C559" s="18">
        <v>0</v>
      </c>
      <c r="D559" s="18">
        <v>260</v>
      </c>
      <c r="E559" s="18">
        <v>780</v>
      </c>
      <c r="F559" s="18">
        <v>650</v>
      </c>
    </row>
    <row r="560" spans="1:6" x14ac:dyDescent="0.3">
      <c r="A560" s="17">
        <v>96431560588</v>
      </c>
      <c r="B560" s="2" t="s">
        <v>523</v>
      </c>
      <c r="C560" s="18">
        <v>0</v>
      </c>
      <c r="D560" s="18">
        <v>3575</v>
      </c>
      <c r="E560" s="18">
        <v>7540</v>
      </c>
      <c r="F560" s="18">
        <v>6110</v>
      </c>
    </row>
    <row r="561" spans="1:6" x14ac:dyDescent="0.3">
      <c r="A561" s="17">
        <v>14323121005</v>
      </c>
      <c r="B561" s="2" t="s">
        <v>538</v>
      </c>
      <c r="C561" s="18">
        <v>0</v>
      </c>
      <c r="D561" s="18">
        <v>840</v>
      </c>
      <c r="E561" s="18">
        <v>1190</v>
      </c>
      <c r="F561" s="18">
        <v>980</v>
      </c>
    </row>
    <row r="562" spans="1:6" x14ac:dyDescent="0.3">
      <c r="A562" s="17">
        <v>12507441009</v>
      </c>
      <c r="B562" s="2" t="s">
        <v>126</v>
      </c>
      <c r="C562" s="18">
        <v>0</v>
      </c>
      <c r="D562" s="18">
        <v>4877</v>
      </c>
      <c r="E562" s="18">
        <v>10865</v>
      </c>
      <c r="F562" s="18">
        <v>7303</v>
      </c>
    </row>
    <row r="563" spans="1:6" x14ac:dyDescent="0.3">
      <c r="A563" s="17">
        <v>2721220594</v>
      </c>
      <c r="B563" s="2" t="s">
        <v>205</v>
      </c>
      <c r="C563" s="18">
        <v>0</v>
      </c>
      <c r="D563" s="18">
        <v>4465</v>
      </c>
      <c r="E563" s="18">
        <f>10015+570</f>
        <v>10585</v>
      </c>
      <c r="F563" s="18">
        <v>11430</v>
      </c>
    </row>
    <row r="564" spans="1:6" x14ac:dyDescent="0.3">
      <c r="A564" s="17">
        <v>15748931001</v>
      </c>
      <c r="B564" s="2" t="s">
        <v>525</v>
      </c>
      <c r="C564" s="18">
        <v>0</v>
      </c>
      <c r="D564" s="18">
        <v>0</v>
      </c>
      <c r="E564" s="18">
        <v>0</v>
      </c>
      <c r="F564" s="18">
        <v>1150</v>
      </c>
    </row>
    <row r="565" spans="1:6" x14ac:dyDescent="0.3">
      <c r="A565" s="17">
        <v>17954901009</v>
      </c>
      <c r="B565" s="2" t="s">
        <v>30</v>
      </c>
      <c r="C565" s="18">
        <v>0</v>
      </c>
      <c r="D565" s="18">
        <v>1800</v>
      </c>
      <c r="E565" s="18">
        <v>5925</v>
      </c>
      <c r="F565" s="18">
        <v>4200</v>
      </c>
    </row>
    <row r="566" spans="1:6" x14ac:dyDescent="0.3">
      <c r="A566" s="17">
        <v>17508531005</v>
      </c>
      <c r="B566" s="2" t="s">
        <v>503</v>
      </c>
      <c r="C566" s="18">
        <v>0</v>
      </c>
      <c r="D566" s="18">
        <v>1470</v>
      </c>
      <c r="E566" s="18">
        <v>0</v>
      </c>
      <c r="F566" s="18">
        <v>0</v>
      </c>
    </row>
    <row r="567" spans="1:6" x14ac:dyDescent="0.3">
      <c r="A567" s="17">
        <v>11457141007</v>
      </c>
      <c r="B567" s="2" t="s">
        <v>247</v>
      </c>
      <c r="C567" s="18">
        <v>0</v>
      </c>
      <c r="D567" s="18">
        <v>3060</v>
      </c>
      <c r="E567" s="18">
        <f>7260+180</f>
        <v>7440</v>
      </c>
      <c r="F567" s="18">
        <v>8340</v>
      </c>
    </row>
    <row r="568" spans="1:6" x14ac:dyDescent="0.3">
      <c r="A568" s="17">
        <v>95042020586</v>
      </c>
      <c r="B568" s="2" t="s">
        <v>296</v>
      </c>
      <c r="C568" s="18">
        <v>0</v>
      </c>
      <c r="D568" s="18">
        <v>1740</v>
      </c>
      <c r="E568" s="18">
        <v>3120</v>
      </c>
      <c r="F568" s="18">
        <v>3540</v>
      </c>
    </row>
    <row r="569" spans="1:6" x14ac:dyDescent="0.3">
      <c r="A569" s="17">
        <v>4731721009</v>
      </c>
      <c r="B569" s="2" t="s">
        <v>478</v>
      </c>
      <c r="C569" s="18">
        <v>0</v>
      </c>
      <c r="D569" s="18">
        <v>180</v>
      </c>
      <c r="E569" s="18">
        <v>420</v>
      </c>
      <c r="F569" s="18">
        <v>300</v>
      </c>
    </row>
    <row r="570" spans="1:6" x14ac:dyDescent="0.3">
      <c r="A570" s="17">
        <v>96158000586</v>
      </c>
      <c r="B570" s="2" t="s">
        <v>426</v>
      </c>
      <c r="C570" s="18">
        <v>0</v>
      </c>
      <c r="D570" s="18">
        <v>2050</v>
      </c>
      <c r="E570" s="18">
        <v>5700</v>
      </c>
      <c r="F570" s="18">
        <v>6850</v>
      </c>
    </row>
    <row r="571" spans="1:6" x14ac:dyDescent="0.3">
      <c r="A571" s="17">
        <v>13554801004</v>
      </c>
      <c r="B571" s="2" t="s">
        <v>564</v>
      </c>
      <c r="C571" s="18">
        <v>0</v>
      </c>
      <c r="D571" s="18">
        <v>0</v>
      </c>
      <c r="E571" s="18">
        <v>80</v>
      </c>
      <c r="F571" s="18">
        <v>800</v>
      </c>
    </row>
    <row r="572" spans="1:6" x14ac:dyDescent="0.3">
      <c r="A572" s="17">
        <v>10621691004</v>
      </c>
      <c r="B572" s="2" t="s">
        <v>591</v>
      </c>
      <c r="C572" s="18">
        <v>0</v>
      </c>
      <c r="D572" s="18">
        <v>1540</v>
      </c>
      <c r="E572" s="18">
        <f>2475+110</f>
        <v>2585</v>
      </c>
      <c r="F572" s="18">
        <v>2805</v>
      </c>
    </row>
    <row r="573" spans="1:6" x14ac:dyDescent="0.3">
      <c r="A573" s="17">
        <v>92050900601</v>
      </c>
      <c r="B573" s="2" t="s">
        <v>603</v>
      </c>
      <c r="C573" s="18">
        <v>0</v>
      </c>
      <c r="D573" s="18">
        <v>1000</v>
      </c>
      <c r="E573" s="18">
        <v>1800</v>
      </c>
      <c r="F573" s="18">
        <v>1600</v>
      </c>
    </row>
    <row r="574" spans="1:6" x14ac:dyDescent="0.3">
      <c r="A574" s="17">
        <v>9879941004</v>
      </c>
      <c r="B574" s="2" t="s">
        <v>292</v>
      </c>
      <c r="C574" s="18">
        <v>0</v>
      </c>
      <c r="D574" s="18">
        <v>16500</v>
      </c>
      <c r="E574" s="18">
        <v>2000</v>
      </c>
      <c r="F574" s="18">
        <v>0</v>
      </c>
    </row>
    <row r="575" spans="1:6" x14ac:dyDescent="0.3">
      <c r="A575" s="17">
        <v>96228940589</v>
      </c>
      <c r="B575" s="2" t="s">
        <v>218</v>
      </c>
      <c r="C575" s="18">
        <v>0</v>
      </c>
      <c r="D575" s="18">
        <v>4400</v>
      </c>
      <c r="E575" s="18">
        <v>6800</v>
      </c>
      <c r="F575" s="18">
        <v>6150</v>
      </c>
    </row>
    <row r="576" spans="1:6" x14ac:dyDescent="0.3">
      <c r="A576" s="17">
        <v>97355780582</v>
      </c>
      <c r="B576" s="2" t="s">
        <v>139</v>
      </c>
      <c r="C576" s="18">
        <v>0</v>
      </c>
      <c r="D576" s="18">
        <v>280</v>
      </c>
      <c r="E576" s="18">
        <v>630</v>
      </c>
      <c r="F576" s="18">
        <v>490</v>
      </c>
    </row>
    <row r="577" spans="1:6" x14ac:dyDescent="0.3">
      <c r="A577" s="17">
        <v>16573871007</v>
      </c>
      <c r="B577" s="2" t="s">
        <v>632</v>
      </c>
      <c r="C577" s="18">
        <v>0</v>
      </c>
      <c r="D577" s="18">
        <v>2750</v>
      </c>
      <c r="E577" s="18">
        <v>1250</v>
      </c>
      <c r="F577" s="18">
        <v>250</v>
      </c>
    </row>
    <row r="578" spans="1:6" x14ac:dyDescent="0.3">
      <c r="A578" s="17">
        <v>13470061006</v>
      </c>
      <c r="B578" s="2" t="s">
        <v>648</v>
      </c>
      <c r="C578" s="18">
        <v>0</v>
      </c>
      <c r="D578" s="18">
        <v>1140</v>
      </c>
      <c r="E578" s="18">
        <v>1800</v>
      </c>
      <c r="F578" s="18">
        <v>2160</v>
      </c>
    </row>
    <row r="579" spans="1:6" x14ac:dyDescent="0.3">
      <c r="A579" s="17">
        <v>90078540599</v>
      </c>
      <c r="B579" s="2" t="s">
        <v>194</v>
      </c>
      <c r="C579" s="18">
        <v>0</v>
      </c>
      <c r="D579" s="18">
        <v>1100</v>
      </c>
      <c r="E579" s="18">
        <v>2100</v>
      </c>
      <c r="F579" s="18">
        <v>2550</v>
      </c>
    </row>
    <row r="580" spans="1:6" x14ac:dyDescent="0.3">
      <c r="A580" s="17">
        <v>96245140585</v>
      </c>
      <c r="B580" s="2" t="s">
        <v>652</v>
      </c>
      <c r="C580" s="18">
        <v>0</v>
      </c>
      <c r="D580" s="18">
        <v>2220</v>
      </c>
      <c r="E580" s="18">
        <v>5880</v>
      </c>
      <c r="F580" s="18">
        <v>7320</v>
      </c>
    </row>
    <row r="581" spans="1:6" x14ac:dyDescent="0.3">
      <c r="A581" s="17">
        <v>92064350603</v>
      </c>
      <c r="B581" s="2" t="s">
        <v>549</v>
      </c>
      <c r="C581" s="18">
        <v>0</v>
      </c>
      <c r="D581" s="18">
        <v>650</v>
      </c>
      <c r="E581" s="18">
        <v>1400</v>
      </c>
      <c r="F581" s="18">
        <v>1550</v>
      </c>
    </row>
    <row r="582" spans="1:6" x14ac:dyDescent="0.3">
      <c r="A582" s="17">
        <v>96449000585</v>
      </c>
      <c r="B582" s="2" t="s">
        <v>86</v>
      </c>
      <c r="C582" s="18">
        <v>0</v>
      </c>
      <c r="D582" s="18">
        <v>1500</v>
      </c>
      <c r="E582" s="18">
        <v>3750</v>
      </c>
      <c r="F582" s="18">
        <v>4400</v>
      </c>
    </row>
    <row r="583" spans="1:6" x14ac:dyDescent="0.3">
      <c r="A583" s="17">
        <v>2388060564</v>
      </c>
      <c r="B583" s="2" t="s">
        <v>663</v>
      </c>
      <c r="C583" s="18">
        <v>0</v>
      </c>
      <c r="D583" s="18">
        <v>1050</v>
      </c>
      <c r="E583" s="18">
        <v>3450</v>
      </c>
      <c r="F583" s="18">
        <v>3750</v>
      </c>
    </row>
    <row r="584" spans="1:6" x14ac:dyDescent="0.3">
      <c r="A584" s="17">
        <v>97489580585</v>
      </c>
      <c r="B584" s="2" t="s">
        <v>136</v>
      </c>
      <c r="C584" s="18">
        <v>1000</v>
      </c>
      <c r="D584" s="18">
        <v>540</v>
      </c>
      <c r="E584" s="18">
        <v>1560</v>
      </c>
      <c r="F584" s="18">
        <v>2100</v>
      </c>
    </row>
    <row r="585" spans="1:6" x14ac:dyDescent="0.3">
      <c r="A585" s="17">
        <v>8843441000</v>
      </c>
      <c r="B585" s="2" t="s">
        <v>399</v>
      </c>
      <c r="C585" s="18">
        <v>0</v>
      </c>
      <c r="D585" s="18">
        <v>4925</v>
      </c>
      <c r="E585" s="18">
        <v>6195</v>
      </c>
      <c r="F585" s="18">
        <v>3180</v>
      </c>
    </row>
    <row r="586" spans="1:6" x14ac:dyDescent="0.3">
      <c r="A586" s="17">
        <v>2008320562</v>
      </c>
      <c r="B586" s="2" t="s">
        <v>185</v>
      </c>
      <c r="C586" s="18">
        <v>0</v>
      </c>
      <c r="D586" s="18">
        <v>2280</v>
      </c>
      <c r="E586" s="18">
        <v>5050</v>
      </c>
      <c r="F586" s="18">
        <v>1550</v>
      </c>
    </row>
    <row r="587" spans="1:6" x14ac:dyDescent="0.3">
      <c r="A587" s="17">
        <v>2235630569</v>
      </c>
      <c r="B587" s="2" t="s">
        <v>656</v>
      </c>
      <c r="C587" s="18">
        <v>0</v>
      </c>
      <c r="D587" s="18">
        <v>1150</v>
      </c>
      <c r="E587" s="18">
        <v>1950</v>
      </c>
      <c r="F587" s="18">
        <v>0</v>
      </c>
    </row>
    <row r="588" spans="1:6" x14ac:dyDescent="0.3">
      <c r="A588" s="17">
        <v>2014870568</v>
      </c>
      <c r="B588" s="2" t="s">
        <v>456</v>
      </c>
      <c r="C588" s="18">
        <v>210</v>
      </c>
      <c r="D588" s="18">
        <v>4550</v>
      </c>
      <c r="E588" s="18">
        <v>11060</v>
      </c>
      <c r="F588" s="18">
        <v>9940</v>
      </c>
    </row>
    <row r="589" spans="1:6" x14ac:dyDescent="0.3">
      <c r="A589" s="17">
        <v>96276230586</v>
      </c>
      <c r="B589" s="2" t="s">
        <v>158</v>
      </c>
      <c r="C589" s="18">
        <v>0</v>
      </c>
      <c r="D589" s="18">
        <v>5885</v>
      </c>
      <c r="E589" s="18">
        <v>13905</v>
      </c>
      <c r="F589" s="18">
        <v>5865</v>
      </c>
    </row>
    <row r="590" spans="1:6" x14ac:dyDescent="0.3">
      <c r="A590" s="17">
        <v>2540920598</v>
      </c>
      <c r="B590" s="2" t="s">
        <v>641</v>
      </c>
      <c r="C590" s="18">
        <v>0</v>
      </c>
      <c r="D590" s="18">
        <v>5180</v>
      </c>
      <c r="E590" s="18">
        <v>14640</v>
      </c>
      <c r="F590" s="18">
        <v>13940</v>
      </c>
    </row>
    <row r="591" spans="1:6" x14ac:dyDescent="0.3">
      <c r="A591" s="17">
        <v>16503651008</v>
      </c>
      <c r="B591" s="2" t="s">
        <v>37</v>
      </c>
      <c r="C591" s="18">
        <v>0</v>
      </c>
      <c r="D591" s="18">
        <v>1540</v>
      </c>
      <c r="E591" s="18">
        <v>2870</v>
      </c>
      <c r="F591" s="18">
        <v>2940</v>
      </c>
    </row>
    <row r="592" spans="1:6" x14ac:dyDescent="0.3">
      <c r="A592" s="17">
        <v>96419330582</v>
      </c>
      <c r="B592" s="2" t="s">
        <v>143</v>
      </c>
      <c r="C592" s="18">
        <v>0</v>
      </c>
      <c r="D592" s="18">
        <v>0</v>
      </c>
      <c r="E592" s="18">
        <v>0</v>
      </c>
      <c r="F592" s="18">
        <v>0</v>
      </c>
    </row>
    <row r="593" spans="1:6" x14ac:dyDescent="0.3">
      <c r="A593" s="17">
        <v>90049410609</v>
      </c>
      <c r="B593" s="2" t="s">
        <v>422</v>
      </c>
      <c r="C593" s="18">
        <v>200</v>
      </c>
      <c r="D593" s="18">
        <v>2995</v>
      </c>
      <c r="E593" s="18">
        <v>5980</v>
      </c>
      <c r="F593" s="18">
        <v>5395</v>
      </c>
    </row>
    <row r="594" spans="1:6" x14ac:dyDescent="0.3">
      <c r="A594" s="17">
        <v>16671701007</v>
      </c>
      <c r="B594" s="2" t="s">
        <v>631</v>
      </c>
      <c r="C594" s="18">
        <v>2000</v>
      </c>
      <c r="D594" s="18">
        <v>500</v>
      </c>
      <c r="E594" s="18">
        <v>0</v>
      </c>
      <c r="F594" s="18">
        <v>0</v>
      </c>
    </row>
    <row r="595" spans="1:6" x14ac:dyDescent="0.3">
      <c r="A595" s="17">
        <v>97978810584</v>
      </c>
      <c r="B595" s="2" t="s">
        <v>519</v>
      </c>
      <c r="C595" s="18">
        <v>0</v>
      </c>
      <c r="D595" s="18">
        <v>720</v>
      </c>
      <c r="E595" s="18">
        <v>780</v>
      </c>
      <c r="F595" s="18">
        <v>720</v>
      </c>
    </row>
    <row r="596" spans="1:6" x14ac:dyDescent="0.3">
      <c r="A596" s="17">
        <v>2961420607</v>
      </c>
      <c r="B596" s="2" t="s">
        <v>360</v>
      </c>
      <c r="C596" s="18">
        <v>0</v>
      </c>
      <c r="D596" s="18">
        <v>930</v>
      </c>
      <c r="E596" s="18">
        <v>1730</v>
      </c>
      <c r="F596" s="18">
        <v>1930</v>
      </c>
    </row>
    <row r="597" spans="1:6" x14ac:dyDescent="0.3">
      <c r="A597" s="17">
        <v>7200281009</v>
      </c>
      <c r="B597" s="2" t="s">
        <v>624</v>
      </c>
      <c r="C597" s="18">
        <v>0</v>
      </c>
      <c r="D597" s="18">
        <v>4843</v>
      </c>
      <c r="E597" s="18">
        <v>25463</v>
      </c>
      <c r="F597" s="18">
        <v>21321</v>
      </c>
    </row>
    <row r="598" spans="1:6" x14ac:dyDescent="0.3">
      <c r="A598" s="17">
        <v>14861901008</v>
      </c>
      <c r="B598" s="2" t="s">
        <v>600</v>
      </c>
      <c r="C598" s="18">
        <v>0</v>
      </c>
      <c r="D598" s="18">
        <v>1145</v>
      </c>
      <c r="E598" s="18">
        <v>2506.25</v>
      </c>
      <c r="F598" s="18">
        <v>2635</v>
      </c>
    </row>
    <row r="599" spans="1:6" x14ac:dyDescent="0.3">
      <c r="A599" s="17">
        <v>1671620605</v>
      </c>
      <c r="B599" s="2" t="s">
        <v>12</v>
      </c>
      <c r="C599" s="18">
        <v>0</v>
      </c>
      <c r="D599" s="18">
        <v>13380</v>
      </c>
      <c r="E599" s="18">
        <v>30200</v>
      </c>
      <c r="F599" s="18">
        <v>30610</v>
      </c>
    </row>
    <row r="600" spans="1:6" x14ac:dyDescent="0.3">
      <c r="A600" s="17">
        <v>97806360588</v>
      </c>
      <c r="B600" s="2" t="s">
        <v>109</v>
      </c>
      <c r="C600" s="18">
        <v>0</v>
      </c>
      <c r="D600" s="18">
        <v>1520</v>
      </c>
      <c r="E600" s="18">
        <v>2120</v>
      </c>
      <c r="F600" s="18">
        <v>2440</v>
      </c>
    </row>
    <row r="601" spans="1:6" x14ac:dyDescent="0.3">
      <c r="A601" s="17">
        <v>2667850602</v>
      </c>
      <c r="B601" s="2" t="s">
        <v>536</v>
      </c>
      <c r="C601" s="18">
        <v>0</v>
      </c>
      <c r="D601" s="18">
        <v>2625</v>
      </c>
      <c r="E601" s="18">
        <v>7750</v>
      </c>
      <c r="F601" s="18">
        <v>6815</v>
      </c>
    </row>
    <row r="602" spans="1:6" x14ac:dyDescent="0.3">
      <c r="A602" s="17">
        <v>3042350599</v>
      </c>
      <c r="B602" s="2" t="s">
        <v>196</v>
      </c>
      <c r="C602" s="18">
        <v>0</v>
      </c>
      <c r="D602" s="18">
        <v>1080</v>
      </c>
      <c r="E602" s="18">
        <v>2310</v>
      </c>
      <c r="F602" s="18">
        <v>2670</v>
      </c>
    </row>
    <row r="603" spans="1:6" x14ac:dyDescent="0.3">
      <c r="A603" s="17">
        <v>12044091002</v>
      </c>
      <c r="B603" s="2" t="s">
        <v>389</v>
      </c>
      <c r="C603" s="18">
        <v>0</v>
      </c>
      <c r="D603" s="18">
        <v>3840</v>
      </c>
      <c r="E603" s="18">
        <v>7800</v>
      </c>
      <c r="F603" s="18">
        <v>7680</v>
      </c>
    </row>
    <row r="604" spans="1:6" x14ac:dyDescent="0.3">
      <c r="A604" s="17">
        <v>15778241008</v>
      </c>
      <c r="B604" s="2" t="s">
        <v>492</v>
      </c>
      <c r="C604" s="18">
        <v>0</v>
      </c>
      <c r="D604" s="18">
        <v>3245</v>
      </c>
      <c r="E604" s="18">
        <v>6325</v>
      </c>
      <c r="F604" s="18">
        <v>7755</v>
      </c>
    </row>
    <row r="605" spans="1:6" x14ac:dyDescent="0.3">
      <c r="A605" s="17">
        <v>12744561007</v>
      </c>
      <c r="B605" s="2" t="s">
        <v>444</v>
      </c>
      <c r="C605" s="18">
        <v>0</v>
      </c>
      <c r="D605" s="18">
        <v>1430</v>
      </c>
      <c r="E605" s="18">
        <v>2145</v>
      </c>
      <c r="F605" s="18">
        <v>1430</v>
      </c>
    </row>
    <row r="606" spans="1:6" x14ac:dyDescent="0.3">
      <c r="A606" s="17">
        <v>3723090589</v>
      </c>
      <c r="B606" s="2" t="s">
        <v>563</v>
      </c>
      <c r="C606" s="18">
        <v>0</v>
      </c>
      <c r="D606" s="18">
        <v>5879.8</v>
      </c>
      <c r="E606" s="18">
        <v>15914.79</v>
      </c>
      <c r="F606" s="18">
        <v>8540.98</v>
      </c>
    </row>
    <row r="607" spans="1:6" x14ac:dyDescent="0.3">
      <c r="A607" s="17">
        <v>97944990585</v>
      </c>
      <c r="B607" s="2" t="s">
        <v>77</v>
      </c>
      <c r="C607" s="18">
        <v>0</v>
      </c>
      <c r="D607" s="18">
        <v>1620</v>
      </c>
      <c r="E607" s="18">
        <v>4440</v>
      </c>
      <c r="F607" s="18">
        <v>3780</v>
      </c>
    </row>
    <row r="608" spans="1:6" x14ac:dyDescent="0.3">
      <c r="A608" s="17">
        <v>91018600592</v>
      </c>
      <c r="B608" s="2" t="s">
        <v>68</v>
      </c>
      <c r="C608" s="18">
        <v>0</v>
      </c>
      <c r="D608" s="18">
        <v>4600</v>
      </c>
      <c r="E608" s="18">
        <v>7000</v>
      </c>
      <c r="F608" s="18">
        <v>7850</v>
      </c>
    </row>
    <row r="609" spans="1:6" x14ac:dyDescent="0.3">
      <c r="A609" s="17">
        <v>14707131000</v>
      </c>
      <c r="B609" s="2" t="s">
        <v>343</v>
      </c>
      <c r="C609" s="18">
        <v>0</v>
      </c>
      <c r="D609" s="18">
        <v>600</v>
      </c>
      <c r="E609" s="18">
        <v>1600</v>
      </c>
      <c r="F609" s="18">
        <v>1850</v>
      </c>
    </row>
    <row r="610" spans="1:6" x14ac:dyDescent="0.3">
      <c r="A610" s="17">
        <v>3055210599</v>
      </c>
      <c r="B610" s="2" t="s">
        <v>453</v>
      </c>
      <c r="C610" s="18">
        <v>0</v>
      </c>
      <c r="D610" s="18">
        <v>8460</v>
      </c>
      <c r="E610" s="18">
        <v>18240</v>
      </c>
      <c r="F610" s="18">
        <v>22380</v>
      </c>
    </row>
    <row r="611" spans="1:6" x14ac:dyDescent="0.3">
      <c r="A611" s="17">
        <v>12169021008</v>
      </c>
      <c r="B611" s="2" t="s">
        <v>323</v>
      </c>
      <c r="C611" s="18">
        <v>0</v>
      </c>
      <c r="D611" s="18">
        <v>4740</v>
      </c>
      <c r="E611" s="18">
        <v>10080</v>
      </c>
      <c r="F611" s="18">
        <v>11700</v>
      </c>
    </row>
    <row r="612" spans="1:6" x14ac:dyDescent="0.3">
      <c r="A612" s="17">
        <v>2330490562</v>
      </c>
      <c r="B612" s="2" t="s">
        <v>501</v>
      </c>
      <c r="C612" s="18">
        <v>0</v>
      </c>
      <c r="D612" s="18">
        <v>200</v>
      </c>
      <c r="E612" s="18">
        <v>200</v>
      </c>
      <c r="F612" s="18">
        <v>100</v>
      </c>
    </row>
    <row r="613" spans="1:6" x14ac:dyDescent="0.3">
      <c r="A613" s="17">
        <v>2082420569</v>
      </c>
      <c r="B613" s="2" t="s">
        <v>497</v>
      </c>
      <c r="C613" s="18">
        <v>0</v>
      </c>
      <c r="D613" s="18">
        <v>250</v>
      </c>
      <c r="E613" s="18">
        <v>1312.5</v>
      </c>
      <c r="F613" s="18">
        <v>875</v>
      </c>
    </row>
    <row r="614" spans="1:6" x14ac:dyDescent="0.3">
      <c r="A614" s="17">
        <v>17615921008</v>
      </c>
      <c r="B614" s="2" t="s">
        <v>567</v>
      </c>
      <c r="C614" s="18">
        <v>0</v>
      </c>
      <c r="D614" s="18">
        <v>2500</v>
      </c>
      <c r="E614" s="18">
        <v>500</v>
      </c>
      <c r="F614" s="18">
        <v>0</v>
      </c>
    </row>
    <row r="615" spans="1:6" x14ac:dyDescent="0.3">
      <c r="A615" s="17">
        <v>17477671006</v>
      </c>
      <c r="B615" s="2" t="s">
        <v>7</v>
      </c>
      <c r="C615" s="18">
        <v>0</v>
      </c>
      <c r="D615" s="18">
        <v>1650</v>
      </c>
      <c r="E615" s="18">
        <v>2550</v>
      </c>
      <c r="F615" s="18">
        <v>2600</v>
      </c>
    </row>
    <row r="616" spans="1:6" x14ac:dyDescent="0.3">
      <c r="A616" s="17">
        <v>14894771006</v>
      </c>
      <c r="B616" s="2" t="s">
        <v>410</v>
      </c>
      <c r="C616" s="18">
        <v>0</v>
      </c>
      <c r="D616" s="18">
        <v>7068</v>
      </c>
      <c r="E616" s="18">
        <v>19654</v>
      </c>
      <c r="F616" s="18">
        <v>26164</v>
      </c>
    </row>
    <row r="617" spans="1:6" x14ac:dyDescent="0.3">
      <c r="A617" s="17">
        <v>17594831004</v>
      </c>
      <c r="B617" s="2" t="s">
        <v>96</v>
      </c>
      <c r="C617" s="18">
        <v>0</v>
      </c>
      <c r="D617" s="18">
        <v>1170</v>
      </c>
      <c r="E617" s="18">
        <v>3780</v>
      </c>
      <c r="F617" s="18">
        <v>1440</v>
      </c>
    </row>
    <row r="618" spans="1:6" x14ac:dyDescent="0.3">
      <c r="A618" s="17">
        <v>13507291006</v>
      </c>
      <c r="B618" s="2" t="s">
        <v>287</v>
      </c>
      <c r="C618" s="18">
        <v>0</v>
      </c>
      <c r="D618" s="18">
        <v>1500</v>
      </c>
      <c r="E618" s="18">
        <v>2850</v>
      </c>
      <c r="F618" s="18">
        <v>2025</v>
      </c>
    </row>
    <row r="619" spans="1:6" x14ac:dyDescent="0.3">
      <c r="A619" s="17">
        <v>3121890598</v>
      </c>
      <c r="B619" s="2" t="s">
        <v>298</v>
      </c>
      <c r="C619" s="18">
        <v>0</v>
      </c>
      <c r="D619" s="18">
        <v>4500</v>
      </c>
      <c r="E619" s="18">
        <v>9000</v>
      </c>
      <c r="F619" s="18">
        <v>0</v>
      </c>
    </row>
    <row r="620" spans="1:6" x14ac:dyDescent="0.3">
      <c r="A620" s="17">
        <v>2285250565</v>
      </c>
      <c r="B620" s="2" t="s">
        <v>248</v>
      </c>
      <c r="C620" s="18">
        <v>0</v>
      </c>
      <c r="D620" s="18">
        <v>1550</v>
      </c>
      <c r="E620" s="18">
        <v>2950</v>
      </c>
      <c r="F620" s="18">
        <v>2950</v>
      </c>
    </row>
    <row r="621" spans="1:6" x14ac:dyDescent="0.3">
      <c r="A621" s="17">
        <v>14901351008</v>
      </c>
      <c r="B621" s="2" t="s">
        <v>3</v>
      </c>
      <c r="C621" s="18">
        <v>7638</v>
      </c>
      <c r="D621" s="18">
        <v>22679</v>
      </c>
      <c r="E621" s="18">
        <v>40417</v>
      </c>
      <c r="F621" s="18">
        <v>26350</v>
      </c>
    </row>
    <row r="622" spans="1:6" x14ac:dyDescent="0.3">
      <c r="A622" s="17">
        <v>3054230598</v>
      </c>
      <c r="B622" s="2" t="s">
        <v>391</v>
      </c>
      <c r="C622" s="18">
        <v>0</v>
      </c>
      <c r="D622" s="18">
        <v>13745</v>
      </c>
      <c r="E622" s="18">
        <v>34680</v>
      </c>
      <c r="F622" s="18">
        <v>19590</v>
      </c>
    </row>
    <row r="623" spans="1:6" x14ac:dyDescent="0.3">
      <c r="A623" s="17">
        <v>10880421002</v>
      </c>
      <c r="B623" s="2" t="s">
        <v>377</v>
      </c>
      <c r="C623" s="18">
        <v>0</v>
      </c>
      <c r="D623" s="18">
        <v>3240</v>
      </c>
      <c r="E623" s="18">
        <v>13940</v>
      </c>
      <c r="F623" s="18">
        <v>13185</v>
      </c>
    </row>
    <row r="624" spans="1:6" x14ac:dyDescent="0.3">
      <c r="A624" s="17">
        <v>12854911000</v>
      </c>
      <c r="B624" s="2" t="s">
        <v>171</v>
      </c>
      <c r="C624" s="18">
        <v>0</v>
      </c>
      <c r="D624" s="18">
        <v>7630</v>
      </c>
      <c r="E624" s="18">
        <v>27960</v>
      </c>
      <c r="F624" s="18">
        <v>17485</v>
      </c>
    </row>
    <row r="625" spans="1:6" x14ac:dyDescent="0.3">
      <c r="A625" s="17">
        <v>13758471000</v>
      </c>
      <c r="B625" s="2" t="s">
        <v>177</v>
      </c>
      <c r="C625" s="18">
        <v>0</v>
      </c>
      <c r="D625" s="18">
        <v>500</v>
      </c>
      <c r="E625" s="18">
        <v>2350</v>
      </c>
      <c r="F625" s="18">
        <v>2700</v>
      </c>
    </row>
    <row r="626" spans="1:6" x14ac:dyDescent="0.3">
      <c r="A626" s="17">
        <v>12840681006</v>
      </c>
      <c r="B626" s="2" t="s">
        <v>619</v>
      </c>
      <c r="C626" s="18">
        <v>0</v>
      </c>
      <c r="D626" s="18">
        <v>2940</v>
      </c>
      <c r="E626" s="18">
        <v>7140</v>
      </c>
      <c r="F626" s="18">
        <v>8820</v>
      </c>
    </row>
    <row r="627" spans="1:6" x14ac:dyDescent="0.3">
      <c r="A627" s="17">
        <v>14989581005</v>
      </c>
      <c r="B627" s="2" t="s">
        <v>251</v>
      </c>
      <c r="C627" s="18">
        <v>0</v>
      </c>
      <c r="D627" s="18">
        <v>4750</v>
      </c>
      <c r="E627" s="18">
        <v>7950</v>
      </c>
      <c r="F627" s="18">
        <v>7600</v>
      </c>
    </row>
    <row r="628" spans="1:6" x14ac:dyDescent="0.3">
      <c r="A628" s="17">
        <v>17262221009</v>
      </c>
      <c r="B628" s="2" t="s">
        <v>612</v>
      </c>
      <c r="C628" s="18">
        <v>0</v>
      </c>
      <c r="D628" s="18">
        <v>2635</v>
      </c>
      <c r="E628" s="18">
        <v>4960</v>
      </c>
      <c r="F628" s="18">
        <v>3985</v>
      </c>
    </row>
    <row r="629" spans="1:6" x14ac:dyDescent="0.3">
      <c r="A629" s="17">
        <v>97983010584</v>
      </c>
      <c r="B629" s="2" t="s">
        <v>275</v>
      </c>
      <c r="C629" s="18">
        <v>720</v>
      </c>
      <c r="D629" s="18">
        <v>5020</v>
      </c>
      <c r="E629" s="18">
        <v>10300</v>
      </c>
      <c r="F629" s="18">
        <v>9290</v>
      </c>
    </row>
    <row r="630" spans="1:6" x14ac:dyDescent="0.3">
      <c r="A630" s="17">
        <v>3224930598</v>
      </c>
      <c r="B630" s="2" t="s">
        <v>172</v>
      </c>
      <c r="C630" s="18">
        <v>2400</v>
      </c>
      <c r="D630" s="18">
        <v>720</v>
      </c>
      <c r="E630" s="18">
        <v>1500</v>
      </c>
      <c r="F630" s="18">
        <v>1620</v>
      </c>
    </row>
    <row r="631" spans="1:6" x14ac:dyDescent="0.3">
      <c r="A631" s="17">
        <v>4939841005</v>
      </c>
      <c r="B631" s="2" t="s">
        <v>662</v>
      </c>
      <c r="C631" s="18">
        <v>0</v>
      </c>
      <c r="D631" s="18">
        <v>2100</v>
      </c>
      <c r="E631" s="18">
        <v>6350</v>
      </c>
      <c r="F631" s="18">
        <v>2750</v>
      </c>
    </row>
    <row r="632" spans="1:6" x14ac:dyDescent="0.3">
      <c r="A632" s="17">
        <v>92086670608</v>
      </c>
      <c r="B632" s="2" t="s">
        <v>486</v>
      </c>
      <c r="C632" s="18">
        <v>0</v>
      </c>
      <c r="D632" s="18">
        <v>1215</v>
      </c>
      <c r="E632" s="18">
        <v>2565</v>
      </c>
      <c r="F632" s="18">
        <v>2925</v>
      </c>
    </row>
    <row r="633" spans="1:6" x14ac:dyDescent="0.3">
      <c r="A633" s="17">
        <v>13096661007</v>
      </c>
      <c r="B633" s="2" t="s">
        <v>368</v>
      </c>
      <c r="C633" s="18">
        <v>0</v>
      </c>
      <c r="D633" s="18">
        <v>562.5</v>
      </c>
      <c r="E633" s="18">
        <v>1750</v>
      </c>
      <c r="F633" s="18">
        <v>2062.5</v>
      </c>
    </row>
    <row r="634" spans="1:6" x14ac:dyDescent="0.3">
      <c r="A634" s="17">
        <v>93030440585</v>
      </c>
      <c r="B634" s="2" t="s">
        <v>542</v>
      </c>
      <c r="C634" s="18">
        <v>0</v>
      </c>
      <c r="D634" s="18">
        <v>850</v>
      </c>
      <c r="E634" s="18">
        <v>900</v>
      </c>
      <c r="F634" s="18">
        <v>700</v>
      </c>
    </row>
    <row r="635" spans="1:6" x14ac:dyDescent="0.3">
      <c r="A635" s="17">
        <v>2153940560</v>
      </c>
      <c r="B635" s="2" t="s">
        <v>596</v>
      </c>
      <c r="C635" s="18">
        <v>0</v>
      </c>
      <c r="D635" s="18">
        <v>1800</v>
      </c>
      <c r="E635" s="18">
        <v>3150</v>
      </c>
      <c r="F635" s="18">
        <v>2800</v>
      </c>
    </row>
    <row r="636" spans="1:6" x14ac:dyDescent="0.3">
      <c r="A636" s="17">
        <v>90040890601</v>
      </c>
      <c r="B636" s="2" t="s">
        <v>585</v>
      </c>
      <c r="C636" s="18">
        <v>0</v>
      </c>
      <c r="D636" s="18">
        <v>660</v>
      </c>
      <c r="E636" s="18">
        <v>1155</v>
      </c>
      <c r="F636" s="18">
        <v>1540</v>
      </c>
    </row>
    <row r="637" spans="1:6" x14ac:dyDescent="0.3">
      <c r="A637" s="17">
        <v>95025090580</v>
      </c>
      <c r="B637" s="2" t="s">
        <v>4</v>
      </c>
      <c r="C637" s="18">
        <v>0</v>
      </c>
      <c r="D637" s="18">
        <v>2200</v>
      </c>
      <c r="E637" s="18">
        <v>3350</v>
      </c>
      <c r="F637" s="18">
        <v>4150</v>
      </c>
    </row>
    <row r="638" spans="1:6" x14ac:dyDescent="0.3">
      <c r="A638" s="17">
        <v>16215561008</v>
      </c>
      <c r="B638" s="2" t="s">
        <v>58</v>
      </c>
      <c r="C638" s="18">
        <v>0</v>
      </c>
      <c r="D638" s="18">
        <v>0</v>
      </c>
      <c r="E638" s="18">
        <v>0</v>
      </c>
      <c r="F638" s="18">
        <v>0</v>
      </c>
    </row>
    <row r="639" spans="1:6" x14ac:dyDescent="0.3">
      <c r="A639" s="17">
        <v>97342520588</v>
      </c>
      <c r="B639" s="2" t="s">
        <v>376</v>
      </c>
      <c r="C639" s="18">
        <v>0</v>
      </c>
      <c r="D639" s="18">
        <v>3150</v>
      </c>
      <c r="E639" s="18">
        <v>12320</v>
      </c>
      <c r="F639" s="18">
        <v>14210</v>
      </c>
    </row>
    <row r="640" spans="1:6" x14ac:dyDescent="0.3">
      <c r="A640" s="17">
        <v>3794291009</v>
      </c>
      <c r="B640" s="2" t="s">
        <v>111</v>
      </c>
      <c r="C640" s="18">
        <v>0</v>
      </c>
      <c r="D640" s="18">
        <v>4704.38</v>
      </c>
      <c r="E640" s="18">
        <v>9489.8700000000008</v>
      </c>
      <c r="F640" s="18">
        <v>4866.6000000000004</v>
      </c>
    </row>
    <row r="641" spans="1:6" x14ac:dyDescent="0.3">
      <c r="A641" s="17">
        <v>2376550568</v>
      </c>
      <c r="B641" s="2" t="s">
        <v>636</v>
      </c>
      <c r="C641" s="18">
        <v>0</v>
      </c>
      <c r="D641" s="18">
        <v>1884</v>
      </c>
      <c r="E641" s="18">
        <v>6074</v>
      </c>
      <c r="F641" s="18">
        <v>6638</v>
      </c>
    </row>
    <row r="642" spans="1:6" x14ac:dyDescent="0.3">
      <c r="A642" s="17">
        <v>1836240596</v>
      </c>
      <c r="B642" s="2" t="s">
        <v>103</v>
      </c>
      <c r="C642" s="18">
        <v>0</v>
      </c>
      <c r="D642" s="18">
        <v>9940</v>
      </c>
      <c r="E642" s="18">
        <v>19600</v>
      </c>
      <c r="F642" s="18">
        <v>16590</v>
      </c>
    </row>
    <row r="643" spans="1:6" x14ac:dyDescent="0.3">
      <c r="A643" s="17">
        <v>5576301005</v>
      </c>
      <c r="B643" s="2" t="s">
        <v>240</v>
      </c>
      <c r="C643" s="18">
        <v>0</v>
      </c>
      <c r="D643" s="18">
        <v>6827</v>
      </c>
      <c r="E643" s="18">
        <v>12645</v>
      </c>
      <c r="F643" s="18">
        <v>14583</v>
      </c>
    </row>
    <row r="644" spans="1:6" x14ac:dyDescent="0.3">
      <c r="A644" s="17">
        <v>12749731001</v>
      </c>
      <c r="B644" s="2" t="s">
        <v>14</v>
      </c>
      <c r="C644" s="18">
        <v>0</v>
      </c>
      <c r="D644" s="18">
        <v>3160</v>
      </c>
      <c r="E644" s="18">
        <v>7120</v>
      </c>
      <c r="F644" s="18">
        <v>3600</v>
      </c>
    </row>
    <row r="645" spans="1:6" x14ac:dyDescent="0.3">
      <c r="A645" s="17">
        <v>6204131004</v>
      </c>
      <c r="B645" s="2" t="s">
        <v>256</v>
      </c>
      <c r="C645" s="18">
        <v>0</v>
      </c>
      <c r="D645" s="18">
        <v>19000</v>
      </c>
      <c r="E645" s="18">
        <v>2000</v>
      </c>
      <c r="F645" s="18">
        <v>0</v>
      </c>
    </row>
    <row r="646" spans="1:6" x14ac:dyDescent="0.3">
      <c r="A646" s="17">
        <v>97385370586</v>
      </c>
      <c r="B646" s="2" t="s">
        <v>212</v>
      </c>
      <c r="C646" s="18">
        <v>0</v>
      </c>
      <c r="D646" s="18">
        <v>3654</v>
      </c>
      <c r="E646" s="18">
        <v>11832</v>
      </c>
      <c r="F646" s="18">
        <v>3915</v>
      </c>
    </row>
    <row r="647" spans="1:6" x14ac:dyDescent="0.3">
      <c r="A647" s="17">
        <v>97191510581</v>
      </c>
      <c r="B647" s="2" t="s">
        <v>19</v>
      </c>
      <c r="C647" s="18">
        <v>0</v>
      </c>
      <c r="D647" s="18">
        <v>5350</v>
      </c>
      <c r="E647" s="18">
        <v>12160</v>
      </c>
      <c r="F647" s="18">
        <v>5730</v>
      </c>
    </row>
    <row r="648" spans="1:6" x14ac:dyDescent="0.3">
      <c r="A648" s="17">
        <v>97759170588</v>
      </c>
      <c r="B648" s="2" t="s">
        <v>70</v>
      </c>
      <c r="C648" s="18">
        <v>50</v>
      </c>
      <c r="D648" s="18">
        <v>400</v>
      </c>
      <c r="E648" s="18">
        <v>800</v>
      </c>
      <c r="F648" s="18">
        <v>700</v>
      </c>
    </row>
    <row r="649" spans="1:6" x14ac:dyDescent="0.3">
      <c r="A649" s="17">
        <v>90071430590</v>
      </c>
      <c r="B649" s="2" t="s">
        <v>273</v>
      </c>
      <c r="C649" s="18">
        <v>0</v>
      </c>
      <c r="D649" s="18">
        <v>825</v>
      </c>
      <c r="E649" s="18">
        <v>2585</v>
      </c>
      <c r="F649" s="18">
        <v>3300</v>
      </c>
    </row>
    <row r="650" spans="1:6" x14ac:dyDescent="0.3">
      <c r="A650" s="17">
        <v>12514071005</v>
      </c>
      <c r="B650" s="2" t="s">
        <v>41</v>
      </c>
      <c r="C650" s="18">
        <v>0</v>
      </c>
      <c r="D650" s="18">
        <v>16795</v>
      </c>
      <c r="E650" s="18">
        <v>37664</v>
      </c>
      <c r="F650" s="18">
        <v>43132</v>
      </c>
    </row>
    <row r="651" spans="1:6" x14ac:dyDescent="0.3">
      <c r="A651" s="17">
        <v>17403911005</v>
      </c>
      <c r="B651" s="2" t="s">
        <v>85</v>
      </c>
      <c r="C651" s="18">
        <v>2500</v>
      </c>
      <c r="D651" s="18">
        <v>5000</v>
      </c>
      <c r="E651" s="18">
        <v>0</v>
      </c>
      <c r="F651" s="18">
        <v>500</v>
      </c>
    </row>
    <row r="652" spans="1:6" x14ac:dyDescent="0.3">
      <c r="A652" s="17">
        <v>97857610584</v>
      </c>
      <c r="B652" s="2" t="s">
        <v>200</v>
      </c>
      <c r="C652" s="18">
        <v>0</v>
      </c>
      <c r="D652" s="18">
        <v>7190</v>
      </c>
      <c r="E652" s="18">
        <v>17210</v>
      </c>
      <c r="F652" s="18">
        <v>4095</v>
      </c>
    </row>
    <row r="653" spans="1:6" x14ac:dyDescent="0.3">
      <c r="A653" s="17">
        <v>15802741007</v>
      </c>
      <c r="B653" s="2" t="s">
        <v>44</v>
      </c>
      <c r="C653" s="18">
        <v>0</v>
      </c>
      <c r="D653" s="18">
        <v>6060</v>
      </c>
      <c r="E653" s="18">
        <v>12600</v>
      </c>
      <c r="F653" s="18">
        <v>11700</v>
      </c>
    </row>
    <row r="654" spans="1:6" x14ac:dyDescent="0.3">
      <c r="A654" s="17">
        <v>5825151003</v>
      </c>
      <c r="B654" s="2" t="s">
        <v>605</v>
      </c>
      <c r="C654" s="18">
        <v>0</v>
      </c>
      <c r="D654" s="18">
        <v>3480</v>
      </c>
      <c r="E654" s="18">
        <v>7260</v>
      </c>
      <c r="F654" s="18">
        <v>8340</v>
      </c>
    </row>
    <row r="655" spans="1:6" x14ac:dyDescent="0.3">
      <c r="A655" s="17">
        <v>15056981002</v>
      </c>
      <c r="B655" s="2" t="s">
        <v>650</v>
      </c>
      <c r="C655" s="18">
        <v>0</v>
      </c>
      <c r="D655" s="18">
        <v>5281</v>
      </c>
      <c r="E655" s="18">
        <v>11862</v>
      </c>
      <c r="F655" s="18">
        <v>6767</v>
      </c>
    </row>
    <row r="656" spans="1:6" x14ac:dyDescent="0.3">
      <c r="A656" s="17">
        <v>11061271000</v>
      </c>
      <c r="B656" s="2" t="s">
        <v>637</v>
      </c>
      <c r="C656" s="18">
        <v>0</v>
      </c>
      <c r="D656" s="18">
        <v>8050</v>
      </c>
      <c r="E656" s="92">
        <v>29965</v>
      </c>
      <c r="F656" s="18">
        <v>21520</v>
      </c>
    </row>
    <row r="657" spans="1:6" x14ac:dyDescent="0.3">
      <c r="A657" s="17">
        <v>11459461007</v>
      </c>
      <c r="B657" s="2" t="s">
        <v>246</v>
      </c>
      <c r="C657" s="18">
        <v>490</v>
      </c>
      <c r="D657" s="18">
        <v>3385</v>
      </c>
      <c r="E657" s="18">
        <v>5625</v>
      </c>
      <c r="F657" s="18">
        <v>6835</v>
      </c>
    </row>
    <row r="658" spans="1:6" x14ac:dyDescent="0.3">
      <c r="A658" s="17">
        <v>97714890585</v>
      </c>
      <c r="B658" s="2" t="s">
        <v>423</v>
      </c>
      <c r="C658" s="18">
        <v>0</v>
      </c>
      <c r="D658" s="18">
        <v>1560</v>
      </c>
      <c r="E658" s="18">
        <v>3900</v>
      </c>
      <c r="F658" s="18">
        <v>4680</v>
      </c>
    </row>
    <row r="659" spans="1:6" x14ac:dyDescent="0.3">
      <c r="A659" s="17">
        <v>95012770582</v>
      </c>
      <c r="B659" s="2" t="s">
        <v>329</v>
      </c>
      <c r="C659" s="18">
        <v>1500</v>
      </c>
      <c r="D659" s="18">
        <v>5320</v>
      </c>
      <c r="E659" s="18">
        <v>10240</v>
      </c>
      <c r="F659" s="18">
        <v>10220</v>
      </c>
    </row>
    <row r="660" spans="1:6" x14ac:dyDescent="0.3">
      <c r="A660" s="17">
        <v>92074360600</v>
      </c>
      <c r="B660" s="2" t="s">
        <v>328</v>
      </c>
      <c r="C660" s="18">
        <v>0</v>
      </c>
      <c r="D660" s="18">
        <v>2610</v>
      </c>
      <c r="E660" s="18">
        <v>4950</v>
      </c>
      <c r="F660" s="18">
        <v>5175</v>
      </c>
    </row>
    <row r="661" spans="1:6" x14ac:dyDescent="0.3">
      <c r="A661" s="17">
        <v>90053380599</v>
      </c>
      <c r="B661" s="2" t="s">
        <v>83</v>
      </c>
      <c r="C661" s="18">
        <v>2400</v>
      </c>
      <c r="D661" s="18">
        <v>4900</v>
      </c>
      <c r="E661" s="18">
        <v>7770</v>
      </c>
      <c r="F661" s="18">
        <v>7280</v>
      </c>
    </row>
    <row r="662" spans="1:6" x14ac:dyDescent="0.3">
      <c r="A662" s="17">
        <v>90082690588</v>
      </c>
      <c r="B662" s="2" t="s">
        <v>132</v>
      </c>
      <c r="C662" s="18">
        <v>0</v>
      </c>
      <c r="D662" s="18">
        <v>1920</v>
      </c>
      <c r="E662" s="18">
        <v>4200</v>
      </c>
      <c r="F662" s="18">
        <v>5400</v>
      </c>
    </row>
    <row r="663" spans="1:6" x14ac:dyDescent="0.3">
      <c r="A663" s="17">
        <v>2280500600</v>
      </c>
      <c r="B663" s="2" t="s">
        <v>445</v>
      </c>
      <c r="C663" s="18">
        <v>0</v>
      </c>
      <c r="D663" s="18">
        <v>3465</v>
      </c>
      <c r="E663" s="18">
        <v>5170</v>
      </c>
      <c r="F663" s="18">
        <v>5775</v>
      </c>
    </row>
    <row r="664" spans="1:6" x14ac:dyDescent="0.3">
      <c r="A664" s="17">
        <v>91083280593</v>
      </c>
      <c r="B664" s="2" t="s">
        <v>75</v>
      </c>
      <c r="C664" s="18">
        <v>0</v>
      </c>
      <c r="D664" s="18">
        <v>1360</v>
      </c>
      <c r="E664" s="18">
        <v>2800</v>
      </c>
      <c r="F664" s="18">
        <v>3440</v>
      </c>
    </row>
    <row r="665" spans="1:6" x14ac:dyDescent="0.3">
      <c r="A665" s="17">
        <v>91091130590</v>
      </c>
      <c r="B665" s="2" t="s">
        <v>385</v>
      </c>
      <c r="C665" s="18">
        <v>600</v>
      </c>
      <c r="D665" s="18">
        <v>2085</v>
      </c>
      <c r="E665" s="18">
        <v>2520</v>
      </c>
      <c r="F665" s="18">
        <v>1800</v>
      </c>
    </row>
    <row r="666" spans="1:6" x14ac:dyDescent="0.3">
      <c r="A666" s="17">
        <v>11596951001</v>
      </c>
      <c r="B666" s="2" t="s">
        <v>583</v>
      </c>
      <c r="C666" s="18">
        <v>0</v>
      </c>
      <c r="D666" s="18">
        <v>1365</v>
      </c>
      <c r="E666" s="18">
        <v>7280</v>
      </c>
      <c r="F666" s="18">
        <v>7605</v>
      </c>
    </row>
    <row r="667" spans="1:6" x14ac:dyDescent="0.3">
      <c r="A667" s="17">
        <v>15509201008</v>
      </c>
      <c r="B667" s="2" t="s">
        <v>505</v>
      </c>
      <c r="C667" s="18">
        <v>0</v>
      </c>
      <c r="D667" s="18">
        <v>31000</v>
      </c>
      <c r="E667" s="18">
        <v>6500</v>
      </c>
      <c r="F667" s="18">
        <v>0</v>
      </c>
    </row>
    <row r="668" spans="1:6" x14ac:dyDescent="0.3">
      <c r="A668" s="17">
        <v>1259210571</v>
      </c>
      <c r="B668" s="2" t="s">
        <v>476</v>
      </c>
      <c r="C668" s="18">
        <v>0</v>
      </c>
      <c r="D668" s="18">
        <v>1235</v>
      </c>
      <c r="E668" s="18">
        <v>3640</v>
      </c>
      <c r="F668" s="18">
        <v>3510</v>
      </c>
    </row>
    <row r="669" spans="1:6" x14ac:dyDescent="0.3">
      <c r="A669" s="17">
        <v>14808111000</v>
      </c>
      <c r="B669" s="2" t="s">
        <v>88</v>
      </c>
      <c r="C669" s="18">
        <v>0</v>
      </c>
      <c r="D669" s="18">
        <v>3780</v>
      </c>
      <c r="E669" s="18">
        <v>8340</v>
      </c>
      <c r="F669" s="18">
        <v>10200</v>
      </c>
    </row>
    <row r="670" spans="1:6" x14ac:dyDescent="0.3">
      <c r="A670" s="17">
        <v>97318900582</v>
      </c>
      <c r="B670" s="2" t="s">
        <v>684</v>
      </c>
      <c r="C670" s="18">
        <v>0</v>
      </c>
      <c r="D670" s="18">
        <v>1050</v>
      </c>
      <c r="E670" s="18">
        <v>2150</v>
      </c>
      <c r="F670" s="18">
        <v>2500</v>
      </c>
    </row>
    <row r="671" spans="1:6" x14ac:dyDescent="0.3">
      <c r="A671" s="17">
        <v>12955741009</v>
      </c>
      <c r="B671" s="2" t="s">
        <v>685</v>
      </c>
      <c r="C671" s="18">
        <v>0</v>
      </c>
      <c r="D671" s="18">
        <v>605</v>
      </c>
      <c r="E671" s="18">
        <v>1210</v>
      </c>
      <c r="F671" s="18">
        <v>1155</v>
      </c>
    </row>
    <row r="672" spans="1:6" x14ac:dyDescent="0.3">
      <c r="A672" s="17">
        <v>95034130583</v>
      </c>
      <c r="B672" s="2" t="s">
        <v>686</v>
      </c>
      <c r="C672" s="18">
        <v>0</v>
      </c>
      <c r="D672" s="18">
        <v>250</v>
      </c>
      <c r="E672" s="18">
        <v>750</v>
      </c>
      <c r="F672" s="18">
        <v>1000</v>
      </c>
    </row>
    <row r="673" spans="1:6" x14ac:dyDescent="0.3">
      <c r="A673" s="17">
        <v>3039100601</v>
      </c>
      <c r="B673" s="2" t="s">
        <v>687</v>
      </c>
      <c r="C673" s="18">
        <v>0</v>
      </c>
      <c r="D673" s="18">
        <v>230</v>
      </c>
      <c r="E673" s="18">
        <v>780</v>
      </c>
      <c r="F673" s="18">
        <v>690</v>
      </c>
    </row>
    <row r="674" spans="1:6" x14ac:dyDescent="0.3">
      <c r="A674" s="17">
        <v>16809651009</v>
      </c>
      <c r="B674" s="2" t="s">
        <v>688</v>
      </c>
      <c r="C674" s="18">
        <v>0</v>
      </c>
      <c r="D674" s="18">
        <v>850</v>
      </c>
      <c r="E674" s="18">
        <v>1125</v>
      </c>
      <c r="F674" s="18">
        <v>675</v>
      </c>
    </row>
    <row r="675" spans="1:6" x14ac:dyDescent="0.3">
      <c r="A675" s="17">
        <v>96189540584</v>
      </c>
      <c r="B675" s="2" t="s">
        <v>689</v>
      </c>
      <c r="C675" s="18">
        <v>0</v>
      </c>
      <c r="D675" s="18">
        <v>2840</v>
      </c>
      <c r="E675" s="18">
        <v>5740</v>
      </c>
      <c r="F675" s="18">
        <v>3810</v>
      </c>
    </row>
    <row r="676" spans="1:6" x14ac:dyDescent="0.3">
      <c r="A676" s="17">
        <v>96048400582</v>
      </c>
      <c r="B676" s="2" t="s">
        <v>690</v>
      </c>
      <c r="C676" s="18">
        <v>0</v>
      </c>
      <c r="D676" s="18">
        <v>620</v>
      </c>
      <c r="E676" s="18">
        <v>1200</v>
      </c>
      <c r="F676" s="18">
        <v>1210</v>
      </c>
    </row>
    <row r="677" spans="1:6" x14ac:dyDescent="0.3">
      <c r="A677" s="17">
        <v>83003100589</v>
      </c>
      <c r="B677" s="2" t="s">
        <v>691</v>
      </c>
      <c r="C677" s="18">
        <v>0</v>
      </c>
      <c r="D677" s="18">
        <v>1920</v>
      </c>
      <c r="E677" s="18">
        <v>4860</v>
      </c>
      <c r="F677" s="18">
        <v>4860</v>
      </c>
    </row>
    <row r="678" spans="1:6" x14ac:dyDescent="0.3">
      <c r="A678" s="17">
        <v>96189530585</v>
      </c>
      <c r="B678" s="2" t="s">
        <v>692</v>
      </c>
      <c r="C678" s="18">
        <v>0</v>
      </c>
      <c r="D678" s="18">
        <v>1350</v>
      </c>
      <c r="E678" s="18">
        <v>3850</v>
      </c>
      <c r="F678" s="18">
        <v>3100</v>
      </c>
    </row>
    <row r="679" spans="1:6" x14ac:dyDescent="0.3">
      <c r="A679" s="17">
        <v>96116370584</v>
      </c>
      <c r="B679" s="2" t="s">
        <v>693</v>
      </c>
      <c r="C679" s="18">
        <v>0</v>
      </c>
      <c r="D679" s="18">
        <v>0</v>
      </c>
      <c r="E679" s="18">
        <v>210</v>
      </c>
      <c r="F679" s="18">
        <v>700</v>
      </c>
    </row>
    <row r="680" spans="1:6" x14ac:dyDescent="0.3">
      <c r="A680" s="17">
        <v>90028250604</v>
      </c>
      <c r="B680" s="2" t="s">
        <v>694</v>
      </c>
      <c r="C680" s="18">
        <v>0</v>
      </c>
      <c r="D680" s="18">
        <v>2640</v>
      </c>
      <c r="E680" s="18">
        <v>5920</v>
      </c>
      <c r="F680" s="18">
        <v>3920</v>
      </c>
    </row>
    <row r="681" spans="1:6" x14ac:dyDescent="0.3">
      <c r="A681" s="17">
        <v>1597880598</v>
      </c>
      <c r="B681" s="2" t="s">
        <v>695</v>
      </c>
      <c r="C681" s="18">
        <v>0</v>
      </c>
      <c r="D681" s="18">
        <v>945</v>
      </c>
      <c r="E681" s="18">
        <v>1485</v>
      </c>
      <c r="F681" s="18">
        <v>2205</v>
      </c>
    </row>
    <row r="682" spans="1:6" x14ac:dyDescent="0.3">
      <c r="A682" s="17">
        <v>96456620580</v>
      </c>
      <c r="B682" s="2" t="s">
        <v>696</v>
      </c>
      <c r="C682" s="18">
        <v>0</v>
      </c>
      <c r="D682" s="18">
        <v>450</v>
      </c>
      <c r="E682" s="18">
        <v>2500</v>
      </c>
      <c r="F682" s="18">
        <v>1800</v>
      </c>
    </row>
    <row r="683" spans="1:6" x14ac:dyDescent="0.3">
      <c r="A683" s="17">
        <v>96104990583</v>
      </c>
      <c r="B683" s="2" t="s">
        <v>697</v>
      </c>
      <c r="C683" s="18">
        <v>0</v>
      </c>
      <c r="D683" s="18">
        <v>400</v>
      </c>
      <c r="E683" s="18">
        <v>1040</v>
      </c>
      <c r="F683" s="18">
        <v>1280</v>
      </c>
    </row>
    <row r="684" spans="1:6" x14ac:dyDescent="0.3">
      <c r="A684" s="17">
        <v>2007950591</v>
      </c>
      <c r="B684" s="2" t="s">
        <v>698</v>
      </c>
      <c r="C684" s="18">
        <v>0</v>
      </c>
      <c r="D684" s="18">
        <v>800</v>
      </c>
      <c r="E684" s="18">
        <v>1360</v>
      </c>
      <c r="F684" s="18">
        <v>3680</v>
      </c>
    </row>
    <row r="685" spans="1:6" x14ac:dyDescent="0.3">
      <c r="A685" s="17">
        <v>90000380593</v>
      </c>
      <c r="B685" s="2" t="s">
        <v>699</v>
      </c>
      <c r="C685" s="18">
        <v>0</v>
      </c>
      <c r="D685" s="18">
        <v>1260</v>
      </c>
      <c r="E685" s="18">
        <v>2655</v>
      </c>
      <c r="F685" s="18">
        <v>2880</v>
      </c>
    </row>
    <row r="686" spans="1:6" x14ac:dyDescent="0.3">
      <c r="A686" s="17">
        <v>97522810585</v>
      </c>
      <c r="B686" s="2" t="s">
        <v>700</v>
      </c>
      <c r="C686" s="18">
        <v>0</v>
      </c>
      <c r="D686" s="18">
        <v>2000</v>
      </c>
      <c r="E686" s="18">
        <v>7500</v>
      </c>
      <c r="F686" s="18">
        <v>1400</v>
      </c>
    </row>
    <row r="687" spans="1:6" x14ac:dyDescent="0.3">
      <c r="A687" s="17">
        <v>97467450587</v>
      </c>
      <c r="B687" s="2" t="s">
        <v>701</v>
      </c>
      <c r="C687" s="18">
        <v>0</v>
      </c>
      <c r="D687" s="18">
        <v>0</v>
      </c>
      <c r="E687" s="18">
        <v>175</v>
      </c>
      <c r="F687" s="18">
        <v>665</v>
      </c>
    </row>
    <row r="688" spans="1:6" x14ac:dyDescent="0.3">
      <c r="A688" s="17">
        <v>96105550584</v>
      </c>
      <c r="B688" s="2" t="s">
        <v>702</v>
      </c>
      <c r="C688" s="18">
        <v>0</v>
      </c>
      <c r="D688" s="18">
        <v>2663.65</v>
      </c>
      <c r="E688" s="18">
        <v>4938.45</v>
      </c>
      <c r="F688" s="18">
        <v>6515.5</v>
      </c>
    </row>
    <row r="689" spans="1:6" x14ac:dyDescent="0.3">
      <c r="A689" s="17">
        <v>90052420594</v>
      </c>
      <c r="B689" s="2" t="s">
        <v>703</v>
      </c>
      <c r="C689" s="18">
        <v>0</v>
      </c>
      <c r="D689" s="18">
        <v>1260</v>
      </c>
      <c r="E689" s="18">
        <v>2240</v>
      </c>
      <c r="F689" s="18">
        <v>1680</v>
      </c>
    </row>
    <row r="690" spans="1:6" x14ac:dyDescent="0.3">
      <c r="A690" s="17">
        <v>97503060580</v>
      </c>
      <c r="B690" s="2" t="s">
        <v>704</v>
      </c>
      <c r="C690" s="18">
        <v>0</v>
      </c>
      <c r="D690" s="18">
        <v>1260</v>
      </c>
      <c r="E690" s="18">
        <v>2160</v>
      </c>
      <c r="F690" s="18">
        <v>2460</v>
      </c>
    </row>
    <row r="691" spans="1:6" x14ac:dyDescent="0.3">
      <c r="A691" s="17">
        <v>90049460604</v>
      </c>
      <c r="B691" s="2" t="s">
        <v>705</v>
      </c>
      <c r="C691" s="18">
        <v>0</v>
      </c>
      <c r="D691" s="18">
        <v>320</v>
      </c>
      <c r="E691" s="18">
        <v>480</v>
      </c>
      <c r="F691" s="18">
        <v>520</v>
      </c>
    </row>
    <row r="692" spans="1:6" x14ac:dyDescent="0.3">
      <c r="A692" s="17">
        <v>16401011008</v>
      </c>
      <c r="B692" s="2" t="s">
        <v>706</v>
      </c>
      <c r="C692" s="18">
        <v>0</v>
      </c>
      <c r="D692" s="18">
        <v>200</v>
      </c>
      <c r="E692" s="18">
        <v>600</v>
      </c>
      <c r="F692" s="18">
        <v>600</v>
      </c>
    </row>
    <row r="693" spans="1:6" x14ac:dyDescent="0.3">
      <c r="A693" s="17">
        <v>96426790588</v>
      </c>
      <c r="B693" s="2" t="s">
        <v>707</v>
      </c>
      <c r="C693" s="18">
        <v>0</v>
      </c>
      <c r="D693" s="18">
        <v>260</v>
      </c>
      <c r="E693" s="18">
        <v>260</v>
      </c>
      <c r="F693" s="18">
        <v>390</v>
      </c>
    </row>
    <row r="694" spans="1:6" x14ac:dyDescent="0.3">
      <c r="A694" s="17">
        <v>93031330587</v>
      </c>
      <c r="B694" s="2" t="s">
        <v>708</v>
      </c>
      <c r="C694" s="18">
        <v>0</v>
      </c>
      <c r="D694" s="18">
        <v>500</v>
      </c>
      <c r="E694" s="18">
        <v>500</v>
      </c>
      <c r="F694" s="18">
        <v>0</v>
      </c>
    </row>
    <row r="695" spans="1:6" x14ac:dyDescent="0.3">
      <c r="A695" s="17">
        <v>90044100601</v>
      </c>
      <c r="B695" s="2" t="s">
        <v>709</v>
      </c>
      <c r="C695" s="18">
        <v>0</v>
      </c>
      <c r="D695" s="18">
        <v>80</v>
      </c>
      <c r="E695" s="18">
        <v>200</v>
      </c>
      <c r="F695" s="18">
        <v>280</v>
      </c>
    </row>
    <row r="696" spans="1:6" x14ac:dyDescent="0.3">
      <c r="A696" s="17">
        <v>92092200606</v>
      </c>
      <c r="B696" s="2" t="s">
        <v>710</v>
      </c>
      <c r="C696" s="18">
        <v>0</v>
      </c>
      <c r="D696" s="18">
        <v>400</v>
      </c>
      <c r="E696" s="18">
        <v>1200</v>
      </c>
      <c r="F696" s="18">
        <v>1350</v>
      </c>
    </row>
    <row r="697" spans="1:6" x14ac:dyDescent="0.3">
      <c r="A697" s="17">
        <v>3143670598</v>
      </c>
      <c r="B697" s="2" t="s">
        <v>711</v>
      </c>
      <c r="C697" s="18">
        <v>0</v>
      </c>
      <c r="D697" s="18">
        <v>0</v>
      </c>
      <c r="E697" s="18">
        <v>880</v>
      </c>
      <c r="F697" s="18">
        <v>800</v>
      </c>
    </row>
    <row r="698" spans="1:6" x14ac:dyDescent="0.3">
      <c r="A698" s="17">
        <v>2442010563</v>
      </c>
      <c r="B698" s="2" t="s">
        <v>712</v>
      </c>
      <c r="C698" s="18">
        <v>0</v>
      </c>
      <c r="D698" s="18">
        <v>180</v>
      </c>
      <c r="E698" s="18">
        <v>540</v>
      </c>
      <c r="F698" s="18">
        <v>720</v>
      </c>
    </row>
    <row r="699" spans="1:6" x14ac:dyDescent="0.3">
      <c r="A699" s="17">
        <v>94048100583</v>
      </c>
      <c r="B699" s="2" t="s">
        <v>713</v>
      </c>
      <c r="C699" s="18">
        <v>0</v>
      </c>
      <c r="D699" s="18">
        <v>0</v>
      </c>
      <c r="E699" s="18">
        <v>210</v>
      </c>
      <c r="F699" s="18">
        <v>630</v>
      </c>
    </row>
    <row r="700" spans="1:6" x14ac:dyDescent="0.3">
      <c r="A700" s="17">
        <v>90074300592</v>
      </c>
      <c r="B700" s="2" t="s">
        <v>714</v>
      </c>
      <c r="C700" s="18">
        <v>0</v>
      </c>
      <c r="D700" s="18">
        <v>950</v>
      </c>
      <c r="E700" s="18">
        <v>2000</v>
      </c>
      <c r="F700" s="18">
        <v>1850</v>
      </c>
    </row>
    <row r="701" spans="1:6" x14ac:dyDescent="0.3">
      <c r="A701" s="17">
        <v>97208420584</v>
      </c>
      <c r="B701" s="2" t="s">
        <v>715</v>
      </c>
      <c r="C701" s="18">
        <v>0</v>
      </c>
      <c r="D701" s="18">
        <v>350</v>
      </c>
      <c r="E701" s="18">
        <v>1100</v>
      </c>
      <c r="F701" s="18">
        <v>1500</v>
      </c>
    </row>
    <row r="702" spans="1:6" x14ac:dyDescent="0.3">
      <c r="A702" s="17">
        <v>91034770585</v>
      </c>
      <c r="B702" s="2" t="s">
        <v>716</v>
      </c>
      <c r="C702" s="18">
        <v>0</v>
      </c>
      <c r="D702" s="18">
        <v>950</v>
      </c>
      <c r="E702" s="18">
        <v>2050</v>
      </c>
      <c r="F702" s="18">
        <v>2150</v>
      </c>
    </row>
    <row r="703" spans="1:6" x14ac:dyDescent="0.3">
      <c r="A703" s="17">
        <v>91161400592</v>
      </c>
      <c r="B703" s="2" t="s">
        <v>717</v>
      </c>
      <c r="C703" s="18">
        <v>0</v>
      </c>
      <c r="D703" s="18">
        <v>0</v>
      </c>
      <c r="E703" s="18">
        <v>0</v>
      </c>
      <c r="F703" s="18">
        <v>0</v>
      </c>
    </row>
    <row r="704" spans="1:6" x14ac:dyDescent="0.3">
      <c r="A704" s="17">
        <v>90003440592</v>
      </c>
      <c r="B704" s="2" t="s">
        <v>718</v>
      </c>
      <c r="C704" s="18">
        <v>0</v>
      </c>
      <c r="D704" s="18">
        <v>1705</v>
      </c>
      <c r="E704" s="18">
        <v>4070</v>
      </c>
      <c r="F704" s="18">
        <v>3960</v>
      </c>
    </row>
    <row r="705" spans="1:6" x14ac:dyDescent="0.3">
      <c r="A705" s="17">
        <v>97755380587</v>
      </c>
      <c r="B705" s="2" t="s">
        <v>719</v>
      </c>
      <c r="C705" s="18">
        <v>0</v>
      </c>
      <c r="D705" s="18">
        <v>2340</v>
      </c>
      <c r="E705" s="18">
        <v>4620</v>
      </c>
      <c r="F705" s="18">
        <v>5940</v>
      </c>
    </row>
    <row r="706" spans="1:6" x14ac:dyDescent="0.3">
      <c r="A706" s="17">
        <v>95042340588</v>
      </c>
      <c r="B706" s="2" t="s">
        <v>720</v>
      </c>
      <c r="C706" s="18">
        <v>0</v>
      </c>
      <c r="D706" s="18">
        <v>240</v>
      </c>
      <c r="E706" s="18">
        <v>540</v>
      </c>
      <c r="F706" s="18">
        <v>660</v>
      </c>
    </row>
    <row r="707" spans="1:6" x14ac:dyDescent="0.3">
      <c r="A707" s="17">
        <v>90111500568</v>
      </c>
      <c r="B707" s="2" t="s">
        <v>721</v>
      </c>
      <c r="C707" s="18">
        <v>0</v>
      </c>
      <c r="D707" s="18">
        <v>0</v>
      </c>
      <c r="E707" s="18">
        <v>855</v>
      </c>
      <c r="F707" s="18">
        <v>585</v>
      </c>
    </row>
    <row r="708" spans="1:6" x14ac:dyDescent="0.3">
      <c r="A708" s="17">
        <v>90046860590</v>
      </c>
      <c r="B708" s="2" t="s">
        <v>722</v>
      </c>
      <c r="C708" s="18">
        <v>0</v>
      </c>
      <c r="D708" s="18">
        <v>1750</v>
      </c>
      <c r="E708" s="18">
        <v>4000</v>
      </c>
      <c r="F708" s="18">
        <v>4850</v>
      </c>
    </row>
    <row r="709" spans="1:6" x14ac:dyDescent="0.3">
      <c r="A709" s="17">
        <v>5203431001</v>
      </c>
      <c r="B709" s="2" t="s">
        <v>723</v>
      </c>
      <c r="C709" s="18">
        <v>0</v>
      </c>
      <c r="D709" s="18">
        <v>444</v>
      </c>
      <c r="E709" s="18">
        <v>851</v>
      </c>
      <c r="F709" s="18">
        <v>1850</v>
      </c>
    </row>
    <row r="710" spans="1:6" x14ac:dyDescent="0.3">
      <c r="A710" s="17">
        <v>90055270566</v>
      </c>
      <c r="B710" s="2" t="s">
        <v>724</v>
      </c>
      <c r="C710" s="18">
        <v>0</v>
      </c>
      <c r="D710" s="18">
        <v>420</v>
      </c>
      <c r="E710" s="18">
        <v>960</v>
      </c>
      <c r="F710" s="18">
        <v>1560</v>
      </c>
    </row>
    <row r="711" spans="1:6" x14ac:dyDescent="0.3">
      <c r="A711" s="17">
        <v>2061580607</v>
      </c>
      <c r="B711" s="2" t="s">
        <v>725</v>
      </c>
      <c r="C711" s="18">
        <v>0</v>
      </c>
      <c r="D711" s="18">
        <v>665</v>
      </c>
      <c r="E711" s="18">
        <f>1610+315</f>
        <v>1925</v>
      </c>
      <c r="F711" s="18">
        <v>1785</v>
      </c>
    </row>
    <row r="712" spans="1:6" x14ac:dyDescent="0.3">
      <c r="A712" s="17">
        <v>13440901000</v>
      </c>
      <c r="B712" s="2" t="s">
        <v>726</v>
      </c>
      <c r="C712" s="18">
        <v>0</v>
      </c>
      <c r="D712" s="18">
        <v>700</v>
      </c>
      <c r="E712" s="18">
        <v>1610</v>
      </c>
      <c r="F712" s="18">
        <v>1470</v>
      </c>
    </row>
    <row r="713" spans="1:6" x14ac:dyDescent="0.3">
      <c r="A713" s="17">
        <v>96182120582</v>
      </c>
      <c r="B713" s="2" t="s">
        <v>727</v>
      </c>
      <c r="C713" s="18">
        <v>0</v>
      </c>
      <c r="D713" s="18">
        <v>585</v>
      </c>
      <c r="E713" s="18">
        <v>1170</v>
      </c>
      <c r="F713" s="18">
        <v>1440</v>
      </c>
    </row>
    <row r="714" spans="1:6" x14ac:dyDescent="0.3">
      <c r="A714" s="17">
        <v>97727920585</v>
      </c>
      <c r="B714" s="2" t="s">
        <v>728</v>
      </c>
      <c r="C714" s="18">
        <v>0</v>
      </c>
      <c r="D714" s="18">
        <v>550</v>
      </c>
      <c r="E714" s="18">
        <v>1700</v>
      </c>
      <c r="F714" s="18">
        <v>2150</v>
      </c>
    </row>
    <row r="715" spans="1:6" x14ac:dyDescent="0.3">
      <c r="A715" s="17">
        <v>8135821000</v>
      </c>
      <c r="B715" s="2" t="s">
        <v>729</v>
      </c>
      <c r="C715" s="18">
        <v>0</v>
      </c>
      <c r="D715" s="18">
        <v>1280</v>
      </c>
      <c r="E715" s="18">
        <v>3080</v>
      </c>
      <c r="F715" s="18">
        <v>3800</v>
      </c>
    </row>
    <row r="716" spans="1:6" x14ac:dyDescent="0.3">
      <c r="A716" s="17">
        <v>97068200589</v>
      </c>
      <c r="B716" s="2" t="s">
        <v>730</v>
      </c>
      <c r="C716" s="18">
        <v>0</v>
      </c>
      <c r="D716" s="18">
        <v>3471.5</v>
      </c>
      <c r="E716" s="18">
        <v>6877.5</v>
      </c>
      <c r="F716" s="18">
        <v>5698.5</v>
      </c>
    </row>
    <row r="717" spans="1:6" x14ac:dyDescent="0.3">
      <c r="A717" s="17">
        <v>97711940581</v>
      </c>
      <c r="B717" s="2" t="s">
        <v>731</v>
      </c>
      <c r="C717" s="18">
        <v>0</v>
      </c>
      <c r="D717" s="18">
        <v>1200</v>
      </c>
      <c r="E717" s="18">
        <v>2550</v>
      </c>
      <c r="F717" s="18">
        <v>3100</v>
      </c>
    </row>
    <row r="718" spans="1:6" x14ac:dyDescent="0.3">
      <c r="A718" s="17">
        <v>90131090566</v>
      </c>
      <c r="B718" s="2" t="s">
        <v>732</v>
      </c>
      <c r="C718" s="18">
        <v>0</v>
      </c>
      <c r="D718" s="18">
        <v>180</v>
      </c>
      <c r="E718" s="18">
        <v>390</v>
      </c>
      <c r="F718" s="18">
        <v>390</v>
      </c>
    </row>
    <row r="719" spans="1:6" x14ac:dyDescent="0.3">
      <c r="A719" s="17">
        <v>92038510605</v>
      </c>
      <c r="B719" s="2" t="s">
        <v>733</v>
      </c>
      <c r="C719" s="18">
        <v>0</v>
      </c>
      <c r="D719" s="18">
        <v>320</v>
      </c>
      <c r="E719" s="18">
        <v>640</v>
      </c>
      <c r="F719" s="18">
        <v>0</v>
      </c>
    </row>
    <row r="720" spans="1:6" x14ac:dyDescent="0.3">
      <c r="A720" s="17">
        <v>5409731006</v>
      </c>
      <c r="B720" s="2" t="s">
        <v>734</v>
      </c>
      <c r="C720" s="18">
        <v>0</v>
      </c>
      <c r="D720" s="18">
        <v>0</v>
      </c>
      <c r="E720" s="18">
        <v>0</v>
      </c>
      <c r="F720" s="18">
        <v>4350</v>
      </c>
    </row>
    <row r="721" spans="1:6" x14ac:dyDescent="0.3">
      <c r="A721" s="17">
        <v>1808380560</v>
      </c>
      <c r="B721" s="2" t="s">
        <v>735</v>
      </c>
      <c r="C721" s="18">
        <v>0</v>
      </c>
      <c r="D721" s="18">
        <v>200</v>
      </c>
      <c r="E721" s="18">
        <v>720</v>
      </c>
      <c r="F721" s="18">
        <v>920</v>
      </c>
    </row>
    <row r="722" spans="1:6" x14ac:dyDescent="0.3">
      <c r="A722" s="17">
        <v>94045360586</v>
      </c>
      <c r="B722" s="2" t="s">
        <v>736</v>
      </c>
      <c r="C722" s="18">
        <v>0</v>
      </c>
      <c r="D722" s="18">
        <v>0</v>
      </c>
      <c r="E722" s="18">
        <v>250</v>
      </c>
      <c r="F722" s="18">
        <v>225</v>
      </c>
    </row>
    <row r="723" spans="1:6" x14ac:dyDescent="0.3">
      <c r="A723" s="17">
        <v>97976200580</v>
      </c>
      <c r="B723" s="2" t="s">
        <v>737</v>
      </c>
      <c r="C723" s="18">
        <v>0</v>
      </c>
      <c r="D723" s="18">
        <v>28600</v>
      </c>
      <c r="E723" s="18">
        <v>880</v>
      </c>
      <c r="F723" s="18">
        <v>0</v>
      </c>
    </row>
    <row r="724" spans="1:6" x14ac:dyDescent="0.3">
      <c r="A724" s="17">
        <v>97061180580</v>
      </c>
      <c r="B724" s="2" t="s">
        <v>738</v>
      </c>
      <c r="C724" s="18">
        <v>0</v>
      </c>
      <c r="D724" s="18">
        <v>18500</v>
      </c>
      <c r="E724" s="18">
        <v>2400</v>
      </c>
      <c r="F724" s="18">
        <v>500</v>
      </c>
    </row>
    <row r="725" spans="1:6" x14ac:dyDescent="0.3">
      <c r="A725" s="17">
        <v>92074290609</v>
      </c>
      <c r="B725" s="2" t="s">
        <v>739</v>
      </c>
      <c r="C725" s="18">
        <v>0</v>
      </c>
      <c r="D725" s="18">
        <v>350</v>
      </c>
      <c r="E725" s="18">
        <v>1050</v>
      </c>
      <c r="F725" s="18">
        <v>550</v>
      </c>
    </row>
    <row r="726" spans="1:6" x14ac:dyDescent="0.3">
      <c r="A726" s="17">
        <v>97846660583</v>
      </c>
      <c r="B726" s="2" t="s">
        <v>740</v>
      </c>
      <c r="C726" s="18">
        <v>0</v>
      </c>
      <c r="D726" s="18">
        <v>120</v>
      </c>
      <c r="E726" s="18">
        <v>144</v>
      </c>
      <c r="F726" s="18">
        <v>504</v>
      </c>
    </row>
    <row r="727" spans="1:6" x14ac:dyDescent="0.3">
      <c r="A727" s="17">
        <v>90089450580</v>
      </c>
      <c r="B727" s="2" t="s">
        <v>741</v>
      </c>
      <c r="C727" s="18">
        <v>0</v>
      </c>
      <c r="D727" s="18">
        <v>1176</v>
      </c>
      <c r="E727" s="18">
        <v>3248</v>
      </c>
      <c r="F727" s="18">
        <v>3752</v>
      </c>
    </row>
    <row r="728" spans="1:6" x14ac:dyDescent="0.3">
      <c r="A728" s="17">
        <v>94080650586</v>
      </c>
      <c r="B728" s="2" t="s">
        <v>742</v>
      </c>
      <c r="C728" s="18">
        <v>0</v>
      </c>
      <c r="D728" s="18">
        <v>1650</v>
      </c>
      <c r="E728" s="18">
        <v>3600</v>
      </c>
      <c r="F728" s="18">
        <v>4400</v>
      </c>
    </row>
    <row r="729" spans="1:6" x14ac:dyDescent="0.3">
      <c r="A729" s="17">
        <v>97724460585</v>
      </c>
      <c r="B729" s="2" t="s">
        <v>743</v>
      </c>
      <c r="C729" s="18">
        <v>0</v>
      </c>
      <c r="D729" s="18">
        <v>1360</v>
      </c>
      <c r="E729" s="18">
        <v>2677.5</v>
      </c>
      <c r="F729" s="18">
        <v>3187.5</v>
      </c>
    </row>
    <row r="730" spans="1:6" x14ac:dyDescent="0.3">
      <c r="A730" s="17">
        <v>17183101009</v>
      </c>
      <c r="B730" s="2" t="s">
        <v>744</v>
      </c>
      <c r="C730" s="18">
        <v>0</v>
      </c>
      <c r="D730" s="18">
        <v>0</v>
      </c>
      <c r="E730" s="18">
        <v>360</v>
      </c>
      <c r="F730" s="18">
        <v>520</v>
      </c>
    </row>
    <row r="731" spans="1:6" x14ac:dyDescent="0.3">
      <c r="A731" s="17">
        <v>96387780586</v>
      </c>
      <c r="B731" s="2" t="s">
        <v>745</v>
      </c>
      <c r="C731" s="18">
        <v>0</v>
      </c>
      <c r="D731" s="18">
        <v>1650</v>
      </c>
      <c r="E731" s="18">
        <v>4200</v>
      </c>
      <c r="F731" s="18">
        <v>5100</v>
      </c>
    </row>
    <row r="732" spans="1:6" x14ac:dyDescent="0.3">
      <c r="A732" s="17">
        <v>97691460584</v>
      </c>
      <c r="B732" s="2" t="s">
        <v>746</v>
      </c>
      <c r="C732" s="18">
        <v>0</v>
      </c>
      <c r="D732" s="18">
        <v>560</v>
      </c>
      <c r="E732" s="18">
        <v>1280</v>
      </c>
      <c r="F732" s="18">
        <v>520</v>
      </c>
    </row>
    <row r="733" spans="1:6" x14ac:dyDescent="0.3">
      <c r="A733" s="17">
        <v>97335660581</v>
      </c>
      <c r="B733" s="2" t="s">
        <v>747</v>
      </c>
      <c r="C733" s="18">
        <v>0</v>
      </c>
      <c r="D733" s="18">
        <v>11000</v>
      </c>
      <c r="E733" s="18">
        <v>0</v>
      </c>
      <c r="F733" s="18">
        <v>0</v>
      </c>
    </row>
    <row r="734" spans="1:6" x14ac:dyDescent="0.3">
      <c r="A734" s="17">
        <v>97665910580</v>
      </c>
      <c r="B734" s="2" t="s">
        <v>748</v>
      </c>
      <c r="C734" s="18">
        <v>0</v>
      </c>
      <c r="D734" s="18">
        <v>1350</v>
      </c>
      <c r="E734" s="18">
        <v>0</v>
      </c>
      <c r="F734" s="18">
        <v>0</v>
      </c>
    </row>
    <row r="735" spans="1:6" x14ac:dyDescent="0.3">
      <c r="A735" s="17">
        <v>91057330598</v>
      </c>
      <c r="B735" s="2" t="s">
        <v>749</v>
      </c>
      <c r="C735" s="18">
        <v>0</v>
      </c>
      <c r="D735" s="18">
        <v>550</v>
      </c>
      <c r="E735" s="18">
        <v>1100</v>
      </c>
      <c r="F735" s="18">
        <v>1750</v>
      </c>
    </row>
    <row r="736" spans="1:6" x14ac:dyDescent="0.3">
      <c r="A736" s="17">
        <v>90012940590</v>
      </c>
      <c r="B736" s="2" t="s">
        <v>750</v>
      </c>
      <c r="C736" s="18">
        <v>0</v>
      </c>
      <c r="D736" s="18">
        <v>0</v>
      </c>
      <c r="E736" s="18">
        <v>480</v>
      </c>
      <c r="F736" s="18">
        <v>0</v>
      </c>
    </row>
    <row r="737" spans="1:6" x14ac:dyDescent="0.3">
      <c r="A737" s="17">
        <v>90065560592</v>
      </c>
      <c r="B737" s="2" t="s">
        <v>751</v>
      </c>
      <c r="C737" s="18">
        <v>0</v>
      </c>
      <c r="D737" s="18">
        <v>1050</v>
      </c>
      <c r="E737" s="18">
        <v>1500</v>
      </c>
      <c r="F737" s="18">
        <v>1850</v>
      </c>
    </row>
    <row r="738" spans="1:6" x14ac:dyDescent="0.3">
      <c r="A738" s="17">
        <v>80221330584</v>
      </c>
      <c r="B738" s="2" t="s">
        <v>752</v>
      </c>
      <c r="C738" s="18">
        <v>0</v>
      </c>
      <c r="D738" s="18">
        <v>0</v>
      </c>
      <c r="E738" s="18">
        <v>1400</v>
      </c>
      <c r="F738" s="18">
        <v>1470</v>
      </c>
    </row>
    <row r="739" spans="1:6" x14ac:dyDescent="0.3">
      <c r="A739" s="17">
        <v>97261220582</v>
      </c>
      <c r="B739" s="2" t="s">
        <v>753</v>
      </c>
      <c r="C739" s="18">
        <v>0</v>
      </c>
      <c r="D739" s="18">
        <v>300</v>
      </c>
      <c r="E739" s="18">
        <v>1350</v>
      </c>
      <c r="F739" s="18">
        <v>1500</v>
      </c>
    </row>
    <row r="740" spans="1:6" x14ac:dyDescent="0.3">
      <c r="A740" s="17">
        <v>1691250565</v>
      </c>
      <c r="B740" s="2" t="s">
        <v>754</v>
      </c>
      <c r="C740" s="18">
        <v>0</v>
      </c>
      <c r="D740" s="18">
        <v>0</v>
      </c>
      <c r="E740" s="18">
        <v>11160</v>
      </c>
      <c r="F740" s="18">
        <v>9720</v>
      </c>
    </row>
    <row r="741" spans="1:6" x14ac:dyDescent="0.3">
      <c r="A741" s="17">
        <v>97624140584</v>
      </c>
      <c r="B741" s="2" t="s">
        <v>755</v>
      </c>
      <c r="C741" s="18">
        <v>0</v>
      </c>
      <c r="D741" s="18">
        <v>1400</v>
      </c>
      <c r="E741" s="18">
        <v>3000</v>
      </c>
      <c r="F741" s="18">
        <v>4150</v>
      </c>
    </row>
    <row r="742" spans="1:6" x14ac:dyDescent="0.3">
      <c r="A742" s="17">
        <v>97374150585</v>
      </c>
      <c r="B742" s="2" t="s">
        <v>756</v>
      </c>
      <c r="C742" s="18">
        <v>0</v>
      </c>
      <c r="D742" s="18">
        <v>4420</v>
      </c>
      <c r="E742" s="18">
        <v>11505</v>
      </c>
      <c r="F742" s="18">
        <v>11310</v>
      </c>
    </row>
    <row r="743" spans="1:6" x14ac:dyDescent="0.3">
      <c r="A743" s="17">
        <v>97231110582</v>
      </c>
      <c r="B743" s="2" t="s">
        <v>757</v>
      </c>
      <c r="C743" s="18">
        <v>0</v>
      </c>
      <c r="D743" s="18">
        <v>1650</v>
      </c>
      <c r="E743" s="18">
        <v>3300</v>
      </c>
      <c r="F743" s="18">
        <v>3650</v>
      </c>
    </row>
    <row r="744" spans="1:6" x14ac:dyDescent="0.3">
      <c r="A744" s="17">
        <v>97626450585</v>
      </c>
      <c r="B744" s="2" t="s">
        <v>758</v>
      </c>
      <c r="C744" s="18">
        <v>0</v>
      </c>
      <c r="D744" s="18">
        <v>900</v>
      </c>
      <c r="E744" s="18">
        <v>2050</v>
      </c>
      <c r="F744" s="18">
        <v>2500</v>
      </c>
    </row>
    <row r="745" spans="1:6" x14ac:dyDescent="0.3">
      <c r="A745" s="17">
        <v>97820270581</v>
      </c>
      <c r="B745" s="2" t="s">
        <v>759</v>
      </c>
      <c r="C745" s="18">
        <v>0</v>
      </c>
      <c r="D745" s="18">
        <v>1100</v>
      </c>
      <c r="E745" s="18">
        <v>3050</v>
      </c>
      <c r="F745" s="18">
        <v>3700</v>
      </c>
    </row>
    <row r="746" spans="1:6" x14ac:dyDescent="0.3">
      <c r="A746" s="17">
        <v>97831280587</v>
      </c>
      <c r="B746" s="2" t="s">
        <v>760</v>
      </c>
      <c r="C746" s="18">
        <v>0</v>
      </c>
      <c r="D746" s="18">
        <v>300</v>
      </c>
      <c r="E746" s="18">
        <v>525</v>
      </c>
      <c r="F746" s="18">
        <v>675</v>
      </c>
    </row>
    <row r="747" spans="1:6" x14ac:dyDescent="0.3">
      <c r="A747" s="17">
        <v>97274550587</v>
      </c>
      <c r="B747" s="2" t="s">
        <v>761</v>
      </c>
      <c r="C747" s="18">
        <v>0</v>
      </c>
      <c r="D747" s="18">
        <v>5460</v>
      </c>
      <c r="E747" s="18">
        <v>6300</v>
      </c>
      <c r="F747" s="18">
        <v>13790</v>
      </c>
    </row>
    <row r="748" spans="1:6" x14ac:dyDescent="0.3">
      <c r="A748" s="17">
        <v>97472650585</v>
      </c>
      <c r="B748" s="2" t="s">
        <v>762</v>
      </c>
      <c r="C748" s="18">
        <v>0</v>
      </c>
      <c r="D748" s="18">
        <v>760</v>
      </c>
      <c r="E748" s="18">
        <v>2242</v>
      </c>
      <c r="F748" s="18">
        <v>2584</v>
      </c>
    </row>
    <row r="749" spans="1:6" x14ac:dyDescent="0.3">
      <c r="A749" s="17">
        <v>96481920583</v>
      </c>
      <c r="B749" s="2" t="s">
        <v>763</v>
      </c>
      <c r="C749" s="18">
        <v>0</v>
      </c>
      <c r="D749" s="18">
        <v>0</v>
      </c>
      <c r="E749" s="18">
        <v>0</v>
      </c>
      <c r="F749" s="18">
        <v>0</v>
      </c>
    </row>
    <row r="750" spans="1:6" x14ac:dyDescent="0.3">
      <c r="A750" s="17">
        <v>4173621006</v>
      </c>
      <c r="B750" s="2" t="s">
        <v>764</v>
      </c>
      <c r="C750" s="18">
        <v>0</v>
      </c>
      <c r="D750" s="18">
        <v>1840</v>
      </c>
      <c r="E750" s="18">
        <v>3680</v>
      </c>
      <c r="F750" s="18">
        <v>2080</v>
      </c>
    </row>
    <row r="751" spans="1:6" x14ac:dyDescent="0.3">
      <c r="A751" s="17">
        <v>97774440586</v>
      </c>
      <c r="B751" s="2" t="s">
        <v>765</v>
      </c>
      <c r="C751" s="18">
        <v>0</v>
      </c>
      <c r="D751" s="18">
        <v>0</v>
      </c>
      <c r="E751" s="18">
        <v>700</v>
      </c>
      <c r="F751" s="18">
        <v>1400</v>
      </c>
    </row>
    <row r="752" spans="1:6" x14ac:dyDescent="0.3">
      <c r="A752" s="17">
        <v>94066870588</v>
      </c>
      <c r="B752" s="2" t="s">
        <v>766</v>
      </c>
      <c r="C752" s="18">
        <v>0</v>
      </c>
      <c r="D752" s="18">
        <v>850</v>
      </c>
      <c r="E752" s="18">
        <v>1400</v>
      </c>
      <c r="F752" s="18">
        <v>1300</v>
      </c>
    </row>
    <row r="753" spans="1:6" x14ac:dyDescent="0.3">
      <c r="A753" s="17">
        <v>91112110597</v>
      </c>
      <c r="B753" s="2" t="s">
        <v>767</v>
      </c>
      <c r="C753" s="18">
        <v>0</v>
      </c>
      <c r="D753" s="18">
        <v>400</v>
      </c>
      <c r="E753" s="18">
        <v>500</v>
      </c>
      <c r="F753" s="18">
        <v>600</v>
      </c>
    </row>
    <row r="754" spans="1:6" x14ac:dyDescent="0.3">
      <c r="A754" s="17">
        <v>96537270587</v>
      </c>
      <c r="B754" s="2" t="s">
        <v>768</v>
      </c>
      <c r="C754" s="18">
        <v>0</v>
      </c>
      <c r="D754" s="18">
        <v>800</v>
      </c>
      <c r="E754" s="18">
        <v>1300</v>
      </c>
      <c r="F754" s="18">
        <v>1350</v>
      </c>
    </row>
    <row r="755" spans="1:6" x14ac:dyDescent="0.3">
      <c r="A755" s="17">
        <v>5751821009</v>
      </c>
      <c r="B755" s="2" t="s">
        <v>769</v>
      </c>
      <c r="C755" s="18">
        <v>0</v>
      </c>
      <c r="D755" s="18">
        <v>0</v>
      </c>
      <c r="E755" s="18">
        <v>0</v>
      </c>
      <c r="F755" s="18">
        <v>0</v>
      </c>
    </row>
    <row r="756" spans="1:6" x14ac:dyDescent="0.3">
      <c r="A756" s="17">
        <v>97072900588</v>
      </c>
      <c r="B756" s="2" t="s">
        <v>770</v>
      </c>
      <c r="C756" s="18">
        <v>0</v>
      </c>
      <c r="D756" s="18">
        <v>1633</v>
      </c>
      <c r="E756" s="18">
        <v>4393</v>
      </c>
      <c r="F756" s="18">
        <v>4761</v>
      </c>
    </row>
    <row r="757" spans="1:6" x14ac:dyDescent="0.3">
      <c r="A757" s="17">
        <v>96533160584</v>
      </c>
      <c r="B757" s="2" t="s">
        <v>771</v>
      </c>
      <c r="C757" s="18">
        <v>0</v>
      </c>
      <c r="D757" s="18">
        <v>0</v>
      </c>
      <c r="E757" s="18">
        <v>140</v>
      </c>
      <c r="F757" s="18">
        <v>140</v>
      </c>
    </row>
    <row r="758" spans="1:6" x14ac:dyDescent="0.3">
      <c r="A758" s="17">
        <v>96542650583</v>
      </c>
      <c r="B758" s="2" t="s">
        <v>772</v>
      </c>
      <c r="C758" s="18">
        <v>0</v>
      </c>
      <c r="D758" s="18">
        <v>540</v>
      </c>
      <c r="E758" s="18">
        <v>0</v>
      </c>
      <c r="F758" s="18">
        <v>0</v>
      </c>
    </row>
    <row r="759" spans="1:6" x14ac:dyDescent="0.3">
      <c r="A759" s="17">
        <v>90084640581</v>
      </c>
      <c r="B759" s="2" t="s">
        <v>773</v>
      </c>
      <c r="C759" s="18">
        <v>0</v>
      </c>
      <c r="D759" s="18">
        <v>320</v>
      </c>
      <c r="E759" s="18">
        <v>520</v>
      </c>
      <c r="F759" s="18">
        <v>480</v>
      </c>
    </row>
    <row r="760" spans="1:6" x14ac:dyDescent="0.3">
      <c r="A760" s="17">
        <v>7550800580</v>
      </c>
      <c r="B760" s="2" t="s">
        <v>774</v>
      </c>
      <c r="C760" s="18">
        <v>0</v>
      </c>
      <c r="D760" s="18">
        <v>2252</v>
      </c>
      <c r="E760" s="18">
        <v>6348</v>
      </c>
      <c r="F760" s="18">
        <v>5042</v>
      </c>
    </row>
    <row r="761" spans="1:6" x14ac:dyDescent="0.3">
      <c r="A761" s="17">
        <v>90131360563</v>
      </c>
      <c r="B761" s="2" t="s">
        <v>775</v>
      </c>
      <c r="C761" s="18">
        <v>0</v>
      </c>
      <c r="D761" s="18">
        <v>0</v>
      </c>
      <c r="E761" s="18">
        <v>0</v>
      </c>
      <c r="F761" s="18">
        <v>0</v>
      </c>
    </row>
    <row r="762" spans="1:6" x14ac:dyDescent="0.3">
      <c r="A762" s="17">
        <v>92076470605</v>
      </c>
      <c r="B762" s="2" t="s">
        <v>776</v>
      </c>
      <c r="C762" s="18">
        <v>0</v>
      </c>
      <c r="D762" s="18">
        <v>910</v>
      </c>
      <c r="E762" s="18">
        <v>1680</v>
      </c>
      <c r="F762" s="18">
        <v>1470</v>
      </c>
    </row>
    <row r="763" spans="1:6" x14ac:dyDescent="0.3">
      <c r="A763" s="17">
        <v>6328191009</v>
      </c>
      <c r="B763" s="2" t="s">
        <v>777</v>
      </c>
      <c r="C763" s="18">
        <v>0</v>
      </c>
      <c r="D763" s="18">
        <v>2160</v>
      </c>
      <c r="E763" s="18">
        <v>4760</v>
      </c>
      <c r="F763" s="18">
        <v>5280</v>
      </c>
    </row>
    <row r="764" spans="1:6" x14ac:dyDescent="0.3">
      <c r="A764" s="17">
        <v>4971031002</v>
      </c>
      <c r="B764" s="2" t="s">
        <v>778</v>
      </c>
      <c r="C764" s="18">
        <v>0</v>
      </c>
      <c r="D764" s="18">
        <v>2150</v>
      </c>
      <c r="E764" s="18">
        <v>5050</v>
      </c>
      <c r="F764" s="18">
        <v>7250</v>
      </c>
    </row>
    <row r="765" spans="1:6" x14ac:dyDescent="0.3">
      <c r="A765" s="17">
        <v>97613850581</v>
      </c>
      <c r="B765" s="2" t="s">
        <v>779</v>
      </c>
      <c r="C765" s="18">
        <v>0</v>
      </c>
      <c r="D765" s="18">
        <v>250</v>
      </c>
      <c r="E765" s="18">
        <v>200</v>
      </c>
      <c r="F765" s="18">
        <v>500</v>
      </c>
    </row>
    <row r="766" spans="1:6" x14ac:dyDescent="0.3">
      <c r="A766" s="17">
        <v>97050580584</v>
      </c>
      <c r="B766" s="2" t="s">
        <v>780</v>
      </c>
      <c r="C766" s="18">
        <v>0</v>
      </c>
      <c r="D766" s="18">
        <v>1100</v>
      </c>
      <c r="E766" s="18">
        <v>2550</v>
      </c>
      <c r="F766" s="18">
        <v>3050</v>
      </c>
    </row>
    <row r="767" spans="1:6" x14ac:dyDescent="0.3">
      <c r="A767" s="17">
        <v>5842461005</v>
      </c>
      <c r="B767" s="2" t="s">
        <v>781</v>
      </c>
      <c r="C767" s="18">
        <v>0</v>
      </c>
      <c r="D767" s="18">
        <v>400</v>
      </c>
      <c r="E767" s="18">
        <v>840</v>
      </c>
      <c r="F767" s="18">
        <v>1040</v>
      </c>
    </row>
    <row r="768" spans="1:6" x14ac:dyDescent="0.3">
      <c r="A768" s="17">
        <v>97429530583</v>
      </c>
      <c r="B768" s="2" t="s">
        <v>782</v>
      </c>
      <c r="C768" s="18">
        <v>0</v>
      </c>
      <c r="D768" s="18">
        <v>225</v>
      </c>
      <c r="E768" s="18">
        <v>315</v>
      </c>
      <c r="F768" s="18">
        <v>585</v>
      </c>
    </row>
    <row r="769" spans="1:6" x14ac:dyDescent="0.3">
      <c r="A769" s="17">
        <v>90029670586</v>
      </c>
      <c r="B769" s="2" t="s">
        <v>783</v>
      </c>
      <c r="C769" s="18">
        <v>0</v>
      </c>
      <c r="D769" s="18">
        <v>224</v>
      </c>
      <c r="E769" s="18">
        <v>1064</v>
      </c>
      <c r="F769" s="18">
        <v>840</v>
      </c>
    </row>
    <row r="770" spans="1:6" x14ac:dyDescent="0.3">
      <c r="A770" s="17">
        <v>97946200587</v>
      </c>
      <c r="B770" s="2" t="s">
        <v>784</v>
      </c>
      <c r="C770" s="18">
        <v>0</v>
      </c>
      <c r="D770" s="18">
        <v>200</v>
      </c>
      <c r="E770" s="18">
        <v>600</v>
      </c>
      <c r="F770" s="18">
        <v>500</v>
      </c>
    </row>
    <row r="771" spans="1:6" x14ac:dyDescent="0.3">
      <c r="A771" s="17">
        <v>90068690594</v>
      </c>
      <c r="B771" s="2" t="s">
        <v>785</v>
      </c>
      <c r="C771" s="18">
        <v>0</v>
      </c>
      <c r="D771" s="18">
        <v>390</v>
      </c>
      <c r="E771" s="18">
        <v>790</v>
      </c>
      <c r="F771" s="18">
        <v>1030</v>
      </c>
    </row>
    <row r="772" spans="1:6" x14ac:dyDescent="0.3">
      <c r="A772" s="17">
        <v>97371500584</v>
      </c>
      <c r="B772" s="2" t="s">
        <v>786</v>
      </c>
      <c r="C772" s="18">
        <v>0</v>
      </c>
      <c r="D772" s="18">
        <v>735</v>
      </c>
      <c r="E772" s="18">
        <v>2025</v>
      </c>
      <c r="F772" s="18">
        <v>2190</v>
      </c>
    </row>
    <row r="773" spans="1:6" x14ac:dyDescent="0.3">
      <c r="A773" s="17">
        <v>95099660656</v>
      </c>
      <c r="B773" s="2" t="s">
        <v>787</v>
      </c>
      <c r="C773" s="18">
        <v>0</v>
      </c>
      <c r="D773" s="18">
        <v>495</v>
      </c>
      <c r="E773" s="18">
        <v>1320</v>
      </c>
      <c r="F773" s="18">
        <v>1595</v>
      </c>
    </row>
    <row r="774" spans="1:6" x14ac:dyDescent="0.3">
      <c r="A774" s="17">
        <v>94065100581</v>
      </c>
      <c r="B774" s="2" t="s">
        <v>788</v>
      </c>
      <c r="C774" s="18">
        <v>0</v>
      </c>
      <c r="D774" s="18">
        <v>1215</v>
      </c>
      <c r="E774" s="18">
        <v>1775</v>
      </c>
      <c r="F774" s="18">
        <v>4490</v>
      </c>
    </row>
    <row r="775" spans="1:6" x14ac:dyDescent="0.3">
      <c r="A775" s="17">
        <v>97194100588</v>
      </c>
      <c r="B775" s="2" t="s">
        <v>789</v>
      </c>
      <c r="C775" s="18">
        <v>0</v>
      </c>
      <c r="D775" s="18">
        <v>550</v>
      </c>
      <c r="E775" s="18">
        <v>1150</v>
      </c>
      <c r="F775" s="18">
        <v>1200</v>
      </c>
    </row>
    <row r="776" spans="1:6" x14ac:dyDescent="0.3">
      <c r="A776" s="17">
        <v>91148700593</v>
      </c>
      <c r="B776" s="2" t="s">
        <v>790</v>
      </c>
      <c r="C776" s="18">
        <v>0</v>
      </c>
      <c r="D776" s="18">
        <v>360</v>
      </c>
      <c r="E776" s="18">
        <v>720</v>
      </c>
      <c r="F776" s="18">
        <v>560</v>
      </c>
    </row>
    <row r="777" spans="1:6" x14ac:dyDescent="0.3">
      <c r="A777" s="17">
        <v>96581030580</v>
      </c>
      <c r="B777" s="2" t="s">
        <v>791</v>
      </c>
      <c r="C777" s="18">
        <v>0</v>
      </c>
      <c r="D777" s="18">
        <v>0</v>
      </c>
      <c r="E777" s="18">
        <v>0</v>
      </c>
      <c r="F777" s="18">
        <v>720</v>
      </c>
    </row>
    <row r="778" spans="1:6" x14ac:dyDescent="0.3">
      <c r="A778" s="17">
        <v>90085290584</v>
      </c>
      <c r="B778" s="2" t="s">
        <v>792</v>
      </c>
      <c r="C778" s="18">
        <v>0</v>
      </c>
      <c r="D778" s="18">
        <v>60</v>
      </c>
      <c r="E778" s="18">
        <v>120</v>
      </c>
      <c r="F778" s="18">
        <v>240</v>
      </c>
    </row>
    <row r="779" spans="1:6" x14ac:dyDescent="0.3">
      <c r="A779" s="17">
        <v>94038380583</v>
      </c>
      <c r="B779" s="2" t="s">
        <v>793</v>
      </c>
      <c r="C779" s="18">
        <v>0</v>
      </c>
      <c r="D779" s="18">
        <v>1140</v>
      </c>
      <c r="E779" s="18">
        <f>2340+180</f>
        <v>2520</v>
      </c>
      <c r="F779" s="18">
        <v>3540</v>
      </c>
    </row>
    <row r="780" spans="1:6" x14ac:dyDescent="0.3">
      <c r="A780" s="17">
        <v>90069400597</v>
      </c>
      <c r="B780" s="2" t="s">
        <v>794</v>
      </c>
      <c r="C780" s="18">
        <v>0</v>
      </c>
      <c r="D780" s="18">
        <v>540</v>
      </c>
      <c r="E780" s="18">
        <v>1440</v>
      </c>
      <c r="F780" s="18">
        <v>1800</v>
      </c>
    </row>
    <row r="781" spans="1:6" x14ac:dyDescent="0.3">
      <c r="A781" s="17">
        <v>92010190608</v>
      </c>
      <c r="B781" s="2" t="s">
        <v>795</v>
      </c>
      <c r="C781" s="18">
        <v>0</v>
      </c>
      <c r="D781" s="18">
        <v>900</v>
      </c>
      <c r="E781" s="18">
        <v>1500</v>
      </c>
      <c r="F781" s="18">
        <v>2580</v>
      </c>
    </row>
    <row r="782" spans="1:6" x14ac:dyDescent="0.3">
      <c r="A782" s="17">
        <v>90060180594</v>
      </c>
      <c r="B782" s="2" t="s">
        <v>796</v>
      </c>
      <c r="C782" s="18">
        <v>0</v>
      </c>
      <c r="D782" s="18">
        <v>0</v>
      </c>
      <c r="E782" s="18">
        <v>200</v>
      </c>
      <c r="F782" s="18">
        <v>100</v>
      </c>
    </row>
    <row r="783" spans="1:6" x14ac:dyDescent="0.3">
      <c r="A783" s="17">
        <v>96541140586</v>
      </c>
      <c r="B783" s="2" t="s">
        <v>797</v>
      </c>
      <c r="C783" s="18">
        <v>0</v>
      </c>
      <c r="D783" s="18">
        <v>750</v>
      </c>
      <c r="E783" s="18">
        <v>1960</v>
      </c>
      <c r="F783" s="18">
        <v>2940</v>
      </c>
    </row>
    <row r="784" spans="1:6" x14ac:dyDescent="0.3">
      <c r="A784" s="17">
        <v>92085020607</v>
      </c>
      <c r="B784" s="2" t="s">
        <v>798</v>
      </c>
      <c r="C784" s="18">
        <v>0</v>
      </c>
      <c r="D784" s="18">
        <v>250</v>
      </c>
      <c r="E784" s="18">
        <v>700</v>
      </c>
      <c r="F784" s="18">
        <v>875</v>
      </c>
    </row>
    <row r="785" spans="1:6" x14ac:dyDescent="0.3">
      <c r="A785" s="17">
        <v>97626890582</v>
      </c>
      <c r="B785" s="2" t="s">
        <v>799</v>
      </c>
      <c r="C785" s="18">
        <v>0</v>
      </c>
      <c r="D785" s="18">
        <v>1520</v>
      </c>
      <c r="E785" s="18">
        <v>3520</v>
      </c>
      <c r="F785" s="18">
        <v>1760</v>
      </c>
    </row>
    <row r="786" spans="1:6" x14ac:dyDescent="0.3">
      <c r="A786" s="17">
        <v>2826030591</v>
      </c>
      <c r="B786" s="2" t="s">
        <v>800</v>
      </c>
      <c r="C786" s="18">
        <v>0</v>
      </c>
      <c r="D786" s="18">
        <v>1900</v>
      </c>
      <c r="E786" s="18">
        <v>4120</v>
      </c>
      <c r="F786" s="18">
        <v>3130</v>
      </c>
    </row>
    <row r="787" spans="1:6" x14ac:dyDescent="0.3">
      <c r="A787" s="17">
        <v>95043520584</v>
      </c>
      <c r="B787" s="2" t="s">
        <v>801</v>
      </c>
      <c r="C787" s="18">
        <v>0</v>
      </c>
      <c r="D787" s="18">
        <v>675</v>
      </c>
      <c r="E787" s="18">
        <v>2475</v>
      </c>
      <c r="F787" s="18">
        <v>1275</v>
      </c>
    </row>
    <row r="788" spans="1:6" x14ac:dyDescent="0.3">
      <c r="A788" s="17">
        <v>97672990583</v>
      </c>
      <c r="B788" s="2" t="s">
        <v>802</v>
      </c>
      <c r="C788" s="18">
        <v>0</v>
      </c>
      <c r="D788" s="18">
        <v>100</v>
      </c>
      <c r="E788" s="18">
        <v>2760</v>
      </c>
      <c r="F788" s="18">
        <v>2060</v>
      </c>
    </row>
    <row r="789" spans="1:6" x14ac:dyDescent="0.3">
      <c r="A789" s="17">
        <v>97316460589</v>
      </c>
      <c r="B789" s="2" t="s">
        <v>803</v>
      </c>
      <c r="C789" s="18">
        <v>0</v>
      </c>
      <c r="D789" s="18">
        <v>140</v>
      </c>
      <c r="E789" s="18">
        <v>280</v>
      </c>
      <c r="F789" s="18">
        <v>455</v>
      </c>
    </row>
    <row r="790" spans="1:6" x14ac:dyDescent="0.3">
      <c r="A790" s="17">
        <v>4806371003</v>
      </c>
      <c r="B790" s="2" t="s">
        <v>804</v>
      </c>
      <c r="C790" s="18">
        <v>0</v>
      </c>
      <c r="D790" s="18">
        <v>2520</v>
      </c>
      <c r="E790" s="18">
        <v>6360</v>
      </c>
      <c r="F790" s="18">
        <v>8580</v>
      </c>
    </row>
    <row r="791" spans="1:6" x14ac:dyDescent="0.3">
      <c r="A791" s="17">
        <v>95033000589</v>
      </c>
      <c r="B791" s="2" t="s">
        <v>805</v>
      </c>
      <c r="C791" s="18">
        <v>0</v>
      </c>
      <c r="D791" s="18">
        <v>1100</v>
      </c>
      <c r="E791" s="18">
        <v>2000</v>
      </c>
      <c r="F791" s="18">
        <v>1700</v>
      </c>
    </row>
    <row r="792" spans="1:6" x14ac:dyDescent="0.3">
      <c r="A792" s="17">
        <v>96333250585</v>
      </c>
      <c r="B792" s="2" t="s">
        <v>806</v>
      </c>
      <c r="C792" s="18">
        <v>0</v>
      </c>
      <c r="D792" s="18">
        <v>0</v>
      </c>
      <c r="E792" s="18">
        <v>210</v>
      </c>
      <c r="F792" s="18">
        <v>0</v>
      </c>
    </row>
    <row r="793" spans="1:6" x14ac:dyDescent="0.3">
      <c r="A793" s="17">
        <v>97913650582</v>
      </c>
      <c r="B793" s="2" t="s">
        <v>807</v>
      </c>
      <c r="C793" s="18">
        <v>0</v>
      </c>
      <c r="D793" s="18">
        <v>0</v>
      </c>
      <c r="E793" s="18">
        <v>560</v>
      </c>
      <c r="F793" s="18">
        <v>720</v>
      </c>
    </row>
    <row r="794" spans="1:6" x14ac:dyDescent="0.3">
      <c r="A794" s="17">
        <v>96392330583</v>
      </c>
      <c r="B794" s="2" t="s">
        <v>808</v>
      </c>
      <c r="C794" s="18">
        <v>0</v>
      </c>
      <c r="D794" s="18">
        <v>0</v>
      </c>
      <c r="E794" s="18">
        <v>0</v>
      </c>
      <c r="F794" s="18">
        <v>0</v>
      </c>
    </row>
    <row r="795" spans="1:6" x14ac:dyDescent="0.3">
      <c r="A795" s="17">
        <v>90100210583</v>
      </c>
      <c r="B795" s="2" t="s">
        <v>809</v>
      </c>
      <c r="C795" s="18">
        <v>0</v>
      </c>
      <c r="D795" s="18">
        <v>210</v>
      </c>
      <c r="E795" s="18">
        <v>210</v>
      </c>
      <c r="F795" s="18">
        <v>0</v>
      </c>
    </row>
    <row r="796" spans="1:6" x14ac:dyDescent="0.3">
      <c r="A796" s="17">
        <v>12409251001</v>
      </c>
      <c r="B796" s="2" t="s">
        <v>810</v>
      </c>
      <c r="C796" s="18">
        <v>0</v>
      </c>
      <c r="D796" s="18">
        <v>375</v>
      </c>
      <c r="E796" s="18">
        <v>600</v>
      </c>
      <c r="F796" s="18">
        <v>300</v>
      </c>
    </row>
    <row r="797" spans="1:6" x14ac:dyDescent="0.3">
      <c r="A797" s="17">
        <v>91085980596</v>
      </c>
      <c r="B797" s="2" t="s">
        <v>811</v>
      </c>
      <c r="C797" s="18">
        <v>0</v>
      </c>
      <c r="D797" s="18">
        <v>550</v>
      </c>
      <c r="E797" s="18">
        <v>800</v>
      </c>
      <c r="F797" s="18">
        <v>800</v>
      </c>
    </row>
    <row r="798" spans="1:6" x14ac:dyDescent="0.3">
      <c r="A798" s="17">
        <v>95051450583</v>
      </c>
      <c r="B798" s="2" t="s">
        <v>812</v>
      </c>
      <c r="C798" s="18">
        <v>0</v>
      </c>
      <c r="D798" s="18">
        <v>350</v>
      </c>
      <c r="E798" s="18">
        <v>2050</v>
      </c>
      <c r="F798" s="18">
        <v>2300</v>
      </c>
    </row>
    <row r="799" spans="1:6" x14ac:dyDescent="0.3">
      <c r="A799" s="17">
        <v>90066110579</v>
      </c>
      <c r="B799" s="2" t="s">
        <v>813</v>
      </c>
      <c r="C799" s="18">
        <v>0</v>
      </c>
      <c r="D799" s="18">
        <v>210</v>
      </c>
      <c r="E799" s="18">
        <v>560</v>
      </c>
      <c r="F799" s="18">
        <v>0</v>
      </c>
    </row>
    <row r="800" spans="1:6" x14ac:dyDescent="0.3">
      <c r="A800" s="17">
        <v>12428941004</v>
      </c>
      <c r="B800" s="2" t="s">
        <v>814</v>
      </c>
      <c r="C800" s="18">
        <v>0</v>
      </c>
      <c r="D800" s="18">
        <v>650</v>
      </c>
      <c r="E800" s="18">
        <v>1700</v>
      </c>
      <c r="F800" s="18">
        <v>2450</v>
      </c>
    </row>
    <row r="801" spans="1:6" x14ac:dyDescent="0.3">
      <c r="A801" s="17">
        <v>90032690605</v>
      </c>
      <c r="B801" s="2" t="s">
        <v>815</v>
      </c>
      <c r="C801" s="18">
        <v>0</v>
      </c>
      <c r="D801" s="18">
        <v>200</v>
      </c>
      <c r="E801" s="18">
        <v>600</v>
      </c>
      <c r="F801" s="18">
        <v>920</v>
      </c>
    </row>
    <row r="802" spans="1:6" x14ac:dyDescent="0.3">
      <c r="A802" s="17">
        <v>9590821006</v>
      </c>
      <c r="B802" s="2" t="s">
        <v>816</v>
      </c>
      <c r="C802" s="18">
        <v>0</v>
      </c>
      <c r="D802" s="18">
        <v>1190</v>
      </c>
      <c r="E802" s="18">
        <v>3010</v>
      </c>
      <c r="F802" s="18">
        <v>3640</v>
      </c>
    </row>
    <row r="803" spans="1:6" x14ac:dyDescent="0.3">
      <c r="A803" s="17">
        <v>16285251001</v>
      </c>
      <c r="B803" s="2" t="s">
        <v>817</v>
      </c>
      <c r="C803" s="18">
        <v>0</v>
      </c>
      <c r="D803" s="18">
        <v>480</v>
      </c>
      <c r="E803" s="18">
        <v>1200</v>
      </c>
      <c r="F803" s="18">
        <v>1080</v>
      </c>
    </row>
    <row r="804" spans="1:6" x14ac:dyDescent="0.3">
      <c r="A804" s="17">
        <v>97696470588</v>
      </c>
      <c r="B804" s="2" t="s">
        <v>818</v>
      </c>
      <c r="C804" s="18">
        <v>0</v>
      </c>
      <c r="D804" s="18">
        <v>3000</v>
      </c>
      <c r="E804" s="18">
        <v>5050</v>
      </c>
      <c r="F804" s="18">
        <v>5850</v>
      </c>
    </row>
    <row r="805" spans="1:6" x14ac:dyDescent="0.3">
      <c r="A805" s="17">
        <v>97237320581</v>
      </c>
      <c r="B805" s="2" t="s">
        <v>819</v>
      </c>
      <c r="C805" s="18">
        <v>0</v>
      </c>
      <c r="D805" s="18">
        <v>765</v>
      </c>
      <c r="E805" s="18">
        <v>1440</v>
      </c>
      <c r="F805" s="18">
        <v>1800</v>
      </c>
    </row>
    <row r="806" spans="1:6" x14ac:dyDescent="0.3">
      <c r="A806" s="17">
        <v>97436950584</v>
      </c>
      <c r="B806" s="2" t="s">
        <v>820</v>
      </c>
      <c r="C806" s="18">
        <v>0</v>
      </c>
      <c r="D806" s="18">
        <v>0</v>
      </c>
      <c r="E806" s="18">
        <v>135</v>
      </c>
      <c r="F806" s="18">
        <v>0</v>
      </c>
    </row>
    <row r="807" spans="1:6" x14ac:dyDescent="0.3">
      <c r="A807" s="17">
        <v>96365930583</v>
      </c>
      <c r="B807" s="2" t="s">
        <v>821</v>
      </c>
      <c r="C807" s="18">
        <v>0</v>
      </c>
      <c r="D807" s="18">
        <v>910</v>
      </c>
      <c r="E807" s="18">
        <v>1690</v>
      </c>
      <c r="F807" s="18">
        <v>1625</v>
      </c>
    </row>
    <row r="808" spans="1:6" x14ac:dyDescent="0.3">
      <c r="A808" s="17">
        <v>2860220595</v>
      </c>
      <c r="B808" s="2" t="s">
        <v>822</v>
      </c>
      <c r="C808" s="18">
        <v>0</v>
      </c>
      <c r="D808" s="18">
        <v>0</v>
      </c>
      <c r="E808" s="18">
        <v>100</v>
      </c>
      <c r="F808" s="18">
        <v>50</v>
      </c>
    </row>
    <row r="809" spans="1:6" x14ac:dyDescent="0.3">
      <c r="A809" s="17">
        <v>90082750572</v>
      </c>
      <c r="B809" s="2" t="s">
        <v>823</v>
      </c>
      <c r="C809" s="18">
        <v>0</v>
      </c>
      <c r="D809" s="18">
        <v>0</v>
      </c>
      <c r="E809" s="18">
        <v>1380</v>
      </c>
      <c r="F809" s="18">
        <v>1560</v>
      </c>
    </row>
    <row r="810" spans="1:6" x14ac:dyDescent="0.3">
      <c r="A810" s="17">
        <v>97394610584</v>
      </c>
      <c r="B810" s="2" t="s">
        <v>824</v>
      </c>
      <c r="C810" s="18">
        <v>0</v>
      </c>
      <c r="D810" s="18">
        <v>1080</v>
      </c>
      <c r="E810" s="18">
        <v>2220</v>
      </c>
      <c r="F810" s="18">
        <v>3420</v>
      </c>
    </row>
    <row r="811" spans="1:6" x14ac:dyDescent="0.3">
      <c r="A811" s="17">
        <v>97480650585</v>
      </c>
      <c r="B811" s="2" t="s">
        <v>825</v>
      </c>
      <c r="C811" s="18">
        <v>0</v>
      </c>
      <c r="D811" s="18">
        <v>11500</v>
      </c>
      <c r="E811" s="18">
        <v>1500</v>
      </c>
      <c r="F811" s="18">
        <v>500</v>
      </c>
    </row>
    <row r="812" spans="1:6" x14ac:dyDescent="0.3">
      <c r="A812" s="17">
        <v>96419480585</v>
      </c>
      <c r="B812" s="2" t="s">
        <v>826</v>
      </c>
      <c r="C812" s="18">
        <v>0</v>
      </c>
      <c r="D812" s="18">
        <v>0</v>
      </c>
      <c r="E812" s="18">
        <v>1980</v>
      </c>
      <c r="F812" s="18">
        <v>1480</v>
      </c>
    </row>
    <row r="813" spans="1:6" x14ac:dyDescent="0.3">
      <c r="A813" s="17">
        <v>90091790577</v>
      </c>
      <c r="B813" s="2" t="s">
        <v>827</v>
      </c>
      <c r="C813" s="18">
        <v>0</v>
      </c>
      <c r="D813" s="18">
        <v>75</v>
      </c>
      <c r="E813" s="18">
        <v>1575</v>
      </c>
      <c r="F813" s="18">
        <v>1425</v>
      </c>
    </row>
    <row r="814" spans="1:6" x14ac:dyDescent="0.3">
      <c r="A814" s="17">
        <v>96453990580</v>
      </c>
      <c r="B814" s="2" t="s">
        <v>828</v>
      </c>
      <c r="C814" s="18">
        <v>0</v>
      </c>
      <c r="D814" s="18">
        <v>250</v>
      </c>
      <c r="E814" s="18">
        <v>1150</v>
      </c>
      <c r="F814" s="18">
        <v>1100</v>
      </c>
    </row>
    <row r="815" spans="1:6" x14ac:dyDescent="0.3">
      <c r="A815" s="17">
        <v>7126200588</v>
      </c>
      <c r="B815" s="2" t="s">
        <v>829</v>
      </c>
      <c r="C815" s="18">
        <v>0</v>
      </c>
      <c r="D815" s="18">
        <v>0</v>
      </c>
      <c r="E815" s="18">
        <v>1690</v>
      </c>
      <c r="F815" s="18">
        <v>1755</v>
      </c>
    </row>
    <row r="816" spans="1:6" x14ac:dyDescent="0.3">
      <c r="A816" s="17">
        <v>97959420585</v>
      </c>
      <c r="B816" s="2" t="s">
        <v>830</v>
      </c>
      <c r="C816" s="18">
        <v>0</v>
      </c>
      <c r="D816" s="18">
        <v>0</v>
      </c>
      <c r="E816" s="18">
        <v>0</v>
      </c>
      <c r="F816" s="18">
        <v>0</v>
      </c>
    </row>
    <row r="817" spans="1:6" x14ac:dyDescent="0.3">
      <c r="A817" s="17">
        <v>91155710592</v>
      </c>
      <c r="B817" s="2" t="s">
        <v>831</v>
      </c>
      <c r="C817" s="18">
        <v>0</v>
      </c>
      <c r="D817" s="18">
        <v>1020</v>
      </c>
      <c r="E817" s="18">
        <v>2160</v>
      </c>
      <c r="F817" s="18">
        <v>2520</v>
      </c>
    </row>
    <row r="818" spans="1:6" x14ac:dyDescent="0.3">
      <c r="A818" s="17">
        <v>90041140600</v>
      </c>
      <c r="B818" s="2" t="s">
        <v>832</v>
      </c>
      <c r="C818" s="18">
        <v>0</v>
      </c>
      <c r="D818" s="18">
        <v>650</v>
      </c>
      <c r="E818" s="18">
        <v>1250</v>
      </c>
      <c r="F818" s="18">
        <v>1000</v>
      </c>
    </row>
    <row r="819" spans="1:6" x14ac:dyDescent="0.3">
      <c r="A819" s="17">
        <v>96540430582</v>
      </c>
      <c r="B819" s="2" t="s">
        <v>833</v>
      </c>
      <c r="C819" s="18">
        <v>0</v>
      </c>
      <c r="D819" s="18">
        <v>640</v>
      </c>
      <c r="E819" s="18">
        <v>1920</v>
      </c>
      <c r="F819" s="18">
        <v>1280</v>
      </c>
    </row>
    <row r="820" spans="1:6" x14ac:dyDescent="0.3">
      <c r="A820" s="17">
        <v>90070550596</v>
      </c>
      <c r="B820" s="2" t="s">
        <v>834</v>
      </c>
      <c r="C820" s="18">
        <v>0</v>
      </c>
      <c r="D820" s="18">
        <v>190</v>
      </c>
      <c r="E820" s="18">
        <v>580</v>
      </c>
      <c r="F820" s="18">
        <v>450</v>
      </c>
    </row>
    <row r="821" spans="1:6" x14ac:dyDescent="0.3">
      <c r="A821" s="17">
        <v>97991830585</v>
      </c>
      <c r="B821" s="2" t="s">
        <v>835</v>
      </c>
      <c r="C821" s="18">
        <v>0</v>
      </c>
      <c r="D821" s="18">
        <v>715</v>
      </c>
      <c r="E821" s="18">
        <v>2330</v>
      </c>
      <c r="F821" s="18">
        <v>2895</v>
      </c>
    </row>
    <row r="822" spans="1:6" x14ac:dyDescent="0.3">
      <c r="A822" s="17">
        <v>92079430606</v>
      </c>
      <c r="B822" s="2" t="s">
        <v>836</v>
      </c>
      <c r="C822" s="18">
        <v>0</v>
      </c>
      <c r="D822" s="18">
        <v>270</v>
      </c>
      <c r="E822" s="18">
        <v>585</v>
      </c>
      <c r="F822" s="18">
        <v>630</v>
      </c>
    </row>
    <row r="823" spans="1:6" x14ac:dyDescent="0.3">
      <c r="A823" s="17">
        <v>97086840580</v>
      </c>
      <c r="B823" s="2" t="s">
        <v>837</v>
      </c>
      <c r="C823" s="18">
        <v>0</v>
      </c>
      <c r="D823" s="18">
        <v>400</v>
      </c>
      <c r="E823" s="18">
        <v>800</v>
      </c>
      <c r="F823" s="18">
        <v>900</v>
      </c>
    </row>
    <row r="824" spans="1:6" x14ac:dyDescent="0.3">
      <c r="A824" s="17">
        <v>90047260576</v>
      </c>
      <c r="B824" s="2" t="s">
        <v>838</v>
      </c>
      <c r="C824" s="18">
        <v>0</v>
      </c>
      <c r="D824" s="18">
        <v>680</v>
      </c>
      <c r="E824" s="18">
        <v>2040</v>
      </c>
      <c r="F824" s="18">
        <v>765</v>
      </c>
    </row>
    <row r="825" spans="1:6" x14ac:dyDescent="0.3">
      <c r="A825" s="17">
        <v>12374221005</v>
      </c>
      <c r="B825" s="2" t="s">
        <v>839</v>
      </c>
      <c r="C825" s="18">
        <v>0</v>
      </c>
      <c r="D825" s="18">
        <v>720</v>
      </c>
      <c r="E825" s="18">
        <v>2700</v>
      </c>
      <c r="F825" s="18">
        <v>2835</v>
      </c>
    </row>
    <row r="826" spans="1:6" x14ac:dyDescent="0.3">
      <c r="A826" s="17">
        <v>90080850598</v>
      </c>
      <c r="B826" s="2" t="s">
        <v>840</v>
      </c>
      <c r="C826" s="18">
        <v>0</v>
      </c>
      <c r="D826" s="18">
        <v>600</v>
      </c>
      <c r="E826" s="18">
        <v>1100</v>
      </c>
      <c r="F826" s="18">
        <v>1000</v>
      </c>
    </row>
    <row r="827" spans="1:6" x14ac:dyDescent="0.3">
      <c r="A827" s="17">
        <v>91105320591</v>
      </c>
      <c r="B827" s="2" t="s">
        <v>841</v>
      </c>
      <c r="C827" s="18">
        <v>0</v>
      </c>
      <c r="D827" s="18">
        <v>630</v>
      </c>
      <c r="E827" s="18">
        <v>1350</v>
      </c>
      <c r="F827" s="18">
        <v>1665</v>
      </c>
    </row>
    <row r="828" spans="1:6" x14ac:dyDescent="0.3">
      <c r="A828" s="17">
        <v>91175210599</v>
      </c>
      <c r="B828" s="2" t="s">
        <v>842</v>
      </c>
      <c r="C828" s="18">
        <v>0</v>
      </c>
      <c r="D828" s="18">
        <v>0</v>
      </c>
      <c r="E828" s="18">
        <v>520</v>
      </c>
      <c r="F828" s="18">
        <v>440</v>
      </c>
    </row>
    <row r="829" spans="1:6" x14ac:dyDescent="0.3">
      <c r="A829" s="17">
        <v>90042220609</v>
      </c>
      <c r="B829" s="2" t="s">
        <v>843</v>
      </c>
      <c r="C829" s="18">
        <v>0</v>
      </c>
      <c r="D829" s="18">
        <v>1950</v>
      </c>
      <c r="E829" s="18">
        <v>1050</v>
      </c>
      <c r="F829" s="18">
        <v>0</v>
      </c>
    </row>
    <row r="830" spans="1:6" x14ac:dyDescent="0.3">
      <c r="A830" s="17">
        <v>97987860588</v>
      </c>
      <c r="B830" s="2" t="s">
        <v>844</v>
      </c>
      <c r="C830" s="18">
        <v>0</v>
      </c>
      <c r="D830" s="18">
        <v>200</v>
      </c>
      <c r="E830" s="18">
        <v>450</v>
      </c>
      <c r="F830" s="18">
        <v>550</v>
      </c>
    </row>
    <row r="831" spans="1:6" x14ac:dyDescent="0.3">
      <c r="A831" s="17">
        <v>90079780582</v>
      </c>
      <c r="B831" s="2" t="s">
        <v>845</v>
      </c>
      <c r="C831" s="18">
        <v>0</v>
      </c>
      <c r="D831" s="18">
        <v>420</v>
      </c>
      <c r="E831" s="18">
        <v>1260</v>
      </c>
      <c r="F831" s="18">
        <v>2040</v>
      </c>
    </row>
    <row r="832" spans="1:6" x14ac:dyDescent="0.3">
      <c r="A832" s="17">
        <v>90128790566</v>
      </c>
      <c r="B832" s="2" t="s">
        <v>846</v>
      </c>
      <c r="C832" s="18">
        <v>0</v>
      </c>
      <c r="D832" s="18">
        <v>2200</v>
      </c>
      <c r="E832" s="18">
        <v>5000</v>
      </c>
      <c r="F832" s="18">
        <v>1100</v>
      </c>
    </row>
    <row r="833" spans="1:6" x14ac:dyDescent="0.3">
      <c r="A833" s="17">
        <v>97716500588</v>
      </c>
      <c r="B833" s="2" t="s">
        <v>847</v>
      </c>
      <c r="C833" s="18">
        <v>0</v>
      </c>
      <c r="D833" s="18">
        <v>1925</v>
      </c>
      <c r="E833" s="18">
        <v>3135</v>
      </c>
      <c r="F833" s="18">
        <v>2695</v>
      </c>
    </row>
    <row r="834" spans="1:6" x14ac:dyDescent="0.3">
      <c r="A834" s="17">
        <v>7134251003</v>
      </c>
      <c r="B834" s="2" t="s">
        <v>848</v>
      </c>
      <c r="C834" s="18">
        <v>0</v>
      </c>
      <c r="D834" s="18">
        <v>0</v>
      </c>
      <c r="E834" s="18">
        <v>0</v>
      </c>
      <c r="F834" s="18">
        <v>0</v>
      </c>
    </row>
    <row r="835" spans="1:6" x14ac:dyDescent="0.3">
      <c r="A835" s="17">
        <v>96426490585</v>
      </c>
      <c r="B835" s="2" t="s">
        <v>849</v>
      </c>
      <c r="C835" s="18">
        <v>0</v>
      </c>
      <c r="D835" s="18">
        <v>8000</v>
      </c>
      <c r="E835" s="18">
        <v>500</v>
      </c>
      <c r="F835" s="18">
        <v>0</v>
      </c>
    </row>
    <row r="836" spans="1:6" x14ac:dyDescent="0.3">
      <c r="A836" s="17">
        <v>97969730585</v>
      </c>
      <c r="B836" s="2" t="s">
        <v>850</v>
      </c>
      <c r="C836" s="18">
        <v>0</v>
      </c>
      <c r="D836" s="18">
        <v>300</v>
      </c>
      <c r="E836" s="18">
        <v>1500</v>
      </c>
      <c r="F836" s="18">
        <v>600</v>
      </c>
    </row>
    <row r="837" spans="1:6" x14ac:dyDescent="0.3">
      <c r="A837" s="17">
        <v>97934450582</v>
      </c>
      <c r="B837" s="2" t="s">
        <v>851</v>
      </c>
      <c r="C837" s="18">
        <v>0</v>
      </c>
      <c r="D837" s="18">
        <v>1040</v>
      </c>
      <c r="E837" s="18">
        <v>2080</v>
      </c>
      <c r="F837" s="18">
        <v>2280</v>
      </c>
    </row>
    <row r="838" spans="1:6" x14ac:dyDescent="0.3">
      <c r="A838" s="17">
        <v>97567570581</v>
      </c>
      <c r="B838" s="2" t="s">
        <v>852</v>
      </c>
      <c r="C838" s="18">
        <v>0</v>
      </c>
      <c r="D838" s="18">
        <v>270</v>
      </c>
      <c r="E838" s="18">
        <v>1440</v>
      </c>
      <c r="F838" s="18">
        <v>1170</v>
      </c>
    </row>
    <row r="839" spans="1:6" x14ac:dyDescent="0.3">
      <c r="A839" s="17">
        <v>96104680580</v>
      </c>
      <c r="B839" s="2" t="s">
        <v>853</v>
      </c>
      <c r="C839" s="18">
        <v>0</v>
      </c>
      <c r="D839" s="18">
        <v>0</v>
      </c>
      <c r="E839" s="18">
        <v>630</v>
      </c>
      <c r="F839" s="18">
        <v>900</v>
      </c>
    </row>
    <row r="840" spans="1:6" x14ac:dyDescent="0.3">
      <c r="A840" s="17">
        <v>2305980563</v>
      </c>
      <c r="B840" s="2" t="s">
        <v>854</v>
      </c>
      <c r="C840" s="18">
        <v>0</v>
      </c>
      <c r="D840" s="18">
        <v>200</v>
      </c>
      <c r="E840" s="18">
        <v>450</v>
      </c>
      <c r="F840" s="18">
        <v>700</v>
      </c>
    </row>
    <row r="841" spans="1:6" x14ac:dyDescent="0.3">
      <c r="A841" s="17">
        <v>97032130581</v>
      </c>
      <c r="B841" s="2" t="s">
        <v>855</v>
      </c>
      <c r="C841" s="18">
        <v>0</v>
      </c>
      <c r="D841" s="18">
        <v>1095</v>
      </c>
      <c r="E841" s="18">
        <v>2745</v>
      </c>
      <c r="F841" s="18">
        <v>4380</v>
      </c>
    </row>
    <row r="842" spans="1:6" x14ac:dyDescent="0.3">
      <c r="A842" s="17">
        <v>15413141001</v>
      </c>
      <c r="B842" s="2" t="s">
        <v>856</v>
      </c>
      <c r="C842" s="18">
        <v>0</v>
      </c>
      <c r="D842" s="18">
        <v>3720</v>
      </c>
      <c r="E842" s="18">
        <v>6950</v>
      </c>
      <c r="F842" s="18">
        <v>7810</v>
      </c>
    </row>
    <row r="843" spans="1:6" x14ac:dyDescent="0.3">
      <c r="A843" s="17">
        <v>2553100609</v>
      </c>
      <c r="B843" s="2" t="s">
        <v>857</v>
      </c>
      <c r="C843" s="18">
        <v>0</v>
      </c>
      <c r="D843" s="18">
        <v>800</v>
      </c>
      <c r="E843" s="18">
        <v>2150</v>
      </c>
      <c r="F843" s="18">
        <v>2050</v>
      </c>
    </row>
    <row r="844" spans="1:6" x14ac:dyDescent="0.3">
      <c r="A844" s="17">
        <v>97324640586</v>
      </c>
      <c r="B844" s="2" t="s">
        <v>858</v>
      </c>
      <c r="C844" s="18">
        <v>0</v>
      </c>
      <c r="D844" s="18">
        <v>520</v>
      </c>
      <c r="E844" s="18">
        <v>960</v>
      </c>
      <c r="F844" s="18">
        <v>1040</v>
      </c>
    </row>
    <row r="845" spans="1:6" x14ac:dyDescent="0.3">
      <c r="A845" s="17">
        <v>3147160596</v>
      </c>
      <c r="B845" s="2" t="s">
        <v>859</v>
      </c>
      <c r="C845" s="18">
        <v>0</v>
      </c>
      <c r="D845" s="18">
        <v>2940</v>
      </c>
      <c r="E845" s="18">
        <v>6660</v>
      </c>
      <c r="F845" s="18">
        <v>8280</v>
      </c>
    </row>
    <row r="846" spans="1:6" x14ac:dyDescent="0.3">
      <c r="A846" s="17">
        <v>15759841008</v>
      </c>
      <c r="B846" s="2" t="s">
        <v>860</v>
      </c>
      <c r="C846" s="18">
        <v>0</v>
      </c>
      <c r="D846" s="18">
        <v>4964</v>
      </c>
      <c r="E846" s="18">
        <v>10710</v>
      </c>
      <c r="F846" s="18">
        <v>6884</v>
      </c>
    </row>
    <row r="847" spans="1:6" x14ac:dyDescent="0.3">
      <c r="A847" s="17">
        <v>94061350586</v>
      </c>
      <c r="B847" s="2" t="s">
        <v>861</v>
      </c>
      <c r="C847" s="18">
        <v>0</v>
      </c>
      <c r="D847" s="18">
        <v>2145</v>
      </c>
      <c r="E847" s="18">
        <v>5555</v>
      </c>
      <c r="F847" s="18">
        <v>6765</v>
      </c>
    </row>
    <row r="848" spans="1:6" x14ac:dyDescent="0.3">
      <c r="A848" s="17">
        <v>7175471007</v>
      </c>
      <c r="B848" s="2" t="s">
        <v>862</v>
      </c>
      <c r="C848" s="18">
        <v>0</v>
      </c>
      <c r="D848" s="18">
        <v>0</v>
      </c>
      <c r="E848" s="18">
        <v>0</v>
      </c>
      <c r="F848" s="18">
        <v>0</v>
      </c>
    </row>
    <row r="849" spans="1:6" x14ac:dyDescent="0.3">
      <c r="A849" s="17">
        <v>94023090585</v>
      </c>
      <c r="B849" s="2" t="s">
        <v>863</v>
      </c>
      <c r="C849" s="18">
        <v>0</v>
      </c>
      <c r="D849" s="18">
        <v>200</v>
      </c>
      <c r="E849" s="18">
        <v>625</v>
      </c>
      <c r="F849" s="18">
        <v>400</v>
      </c>
    </row>
    <row r="850" spans="1:6" x14ac:dyDescent="0.3">
      <c r="A850" s="17">
        <v>8213450581</v>
      </c>
      <c r="B850" s="2" t="s">
        <v>864</v>
      </c>
      <c r="C850" s="18">
        <v>0</v>
      </c>
      <c r="D850" s="18">
        <v>900</v>
      </c>
      <c r="E850" s="18">
        <v>1800</v>
      </c>
      <c r="F850" s="18">
        <v>1950</v>
      </c>
    </row>
    <row r="851" spans="1:6" x14ac:dyDescent="0.3">
      <c r="A851" s="17">
        <v>96457740585</v>
      </c>
      <c r="B851" s="2" t="s">
        <v>865</v>
      </c>
      <c r="C851" s="18">
        <v>0</v>
      </c>
      <c r="D851" s="18">
        <v>2700</v>
      </c>
      <c r="E851" s="18">
        <v>6035</v>
      </c>
      <c r="F851" s="18">
        <v>7845</v>
      </c>
    </row>
    <row r="852" spans="1:6" x14ac:dyDescent="0.3">
      <c r="A852" s="17">
        <v>96515140588</v>
      </c>
      <c r="B852" s="2" t="s">
        <v>866</v>
      </c>
      <c r="C852" s="18">
        <v>0</v>
      </c>
      <c r="D852" s="18">
        <v>560</v>
      </c>
      <c r="E852" s="18">
        <v>1520</v>
      </c>
      <c r="F852" s="18">
        <v>2080</v>
      </c>
    </row>
    <row r="853" spans="1:6" x14ac:dyDescent="0.3">
      <c r="A853" s="17">
        <v>2889060600</v>
      </c>
      <c r="B853" s="2" t="s">
        <v>867</v>
      </c>
      <c r="C853" s="18">
        <v>0</v>
      </c>
      <c r="D853" s="18">
        <v>2585</v>
      </c>
      <c r="E853" s="18">
        <v>4840</v>
      </c>
      <c r="F853" s="18">
        <v>4730</v>
      </c>
    </row>
    <row r="854" spans="1:6" x14ac:dyDescent="0.3">
      <c r="A854" s="17">
        <v>96321960583</v>
      </c>
      <c r="B854" s="2" t="s">
        <v>868</v>
      </c>
      <c r="C854" s="18">
        <v>0</v>
      </c>
      <c r="D854" s="18">
        <v>360</v>
      </c>
      <c r="E854" s="18">
        <v>1080</v>
      </c>
      <c r="F854" s="18">
        <v>1440</v>
      </c>
    </row>
    <row r="855" spans="1:6" x14ac:dyDescent="0.3">
      <c r="A855" s="17">
        <v>96255170589</v>
      </c>
      <c r="B855" s="2" t="s">
        <v>869</v>
      </c>
      <c r="C855" s="18">
        <v>0</v>
      </c>
      <c r="D855" s="18">
        <v>20</v>
      </c>
      <c r="E855" s="18">
        <v>60</v>
      </c>
      <c r="F855" s="18">
        <v>80</v>
      </c>
    </row>
    <row r="856" spans="1:6" x14ac:dyDescent="0.3">
      <c r="A856" s="17">
        <v>90118830562</v>
      </c>
      <c r="B856" s="2" t="s">
        <v>870</v>
      </c>
      <c r="C856" s="18">
        <v>0</v>
      </c>
      <c r="D856" s="18">
        <v>840</v>
      </c>
      <c r="E856" s="18">
        <v>1660</v>
      </c>
      <c r="F856" s="18">
        <v>1860</v>
      </c>
    </row>
    <row r="857" spans="1:6" x14ac:dyDescent="0.3">
      <c r="A857" s="17">
        <v>97769160587</v>
      </c>
      <c r="B857" s="2" t="s">
        <v>871</v>
      </c>
      <c r="C857" s="18">
        <v>0</v>
      </c>
      <c r="D857" s="18">
        <v>250</v>
      </c>
      <c r="E857" s="18">
        <v>1130</v>
      </c>
      <c r="F857" s="18">
        <v>1990</v>
      </c>
    </row>
    <row r="858" spans="1:6" x14ac:dyDescent="0.3">
      <c r="A858" s="17">
        <v>96446930586</v>
      </c>
      <c r="B858" s="2" t="s">
        <v>872</v>
      </c>
      <c r="C858" s="18">
        <v>0</v>
      </c>
      <c r="D858" s="18">
        <v>150</v>
      </c>
      <c r="E858" s="18">
        <v>525</v>
      </c>
      <c r="F858" s="18">
        <v>600</v>
      </c>
    </row>
    <row r="859" spans="1:6" x14ac:dyDescent="0.3">
      <c r="A859" s="17">
        <v>94080080586</v>
      </c>
      <c r="B859" s="2" t="s">
        <v>873</v>
      </c>
      <c r="C859" s="18">
        <v>0</v>
      </c>
      <c r="D859" s="18">
        <v>2995</v>
      </c>
      <c r="E859" s="18">
        <v>7555</v>
      </c>
      <c r="F859" s="18">
        <v>4055</v>
      </c>
    </row>
    <row r="860" spans="1:6" x14ac:dyDescent="0.3">
      <c r="A860" s="17">
        <v>96495010587</v>
      </c>
      <c r="B860" s="2" t="s">
        <v>874</v>
      </c>
      <c r="C860" s="18">
        <v>0</v>
      </c>
      <c r="D860" s="18">
        <v>1920</v>
      </c>
      <c r="E860" s="18">
        <v>3900</v>
      </c>
      <c r="F860" s="18">
        <v>4920</v>
      </c>
    </row>
    <row r="861" spans="1:6" x14ac:dyDescent="0.3">
      <c r="A861" s="17">
        <v>90035770602</v>
      </c>
      <c r="B861" s="2" t="s">
        <v>875</v>
      </c>
      <c r="C861" s="18">
        <v>0</v>
      </c>
      <c r="D861" s="18">
        <v>0</v>
      </c>
      <c r="E861" s="18">
        <v>0</v>
      </c>
      <c r="F861" s="18">
        <v>280</v>
      </c>
    </row>
    <row r="862" spans="1:6" x14ac:dyDescent="0.3">
      <c r="A862" s="17">
        <v>97945900583</v>
      </c>
      <c r="B862" s="2" t="s">
        <v>876</v>
      </c>
      <c r="C862" s="18">
        <v>0</v>
      </c>
      <c r="D862" s="18">
        <v>320</v>
      </c>
      <c r="E862" s="18">
        <v>720</v>
      </c>
      <c r="F862" s="18">
        <v>840</v>
      </c>
    </row>
    <row r="863" spans="1:6" x14ac:dyDescent="0.3">
      <c r="A863" s="17">
        <v>97726390582</v>
      </c>
      <c r="B863" s="2" t="s">
        <v>877</v>
      </c>
      <c r="C863" s="18">
        <v>0</v>
      </c>
      <c r="D863" s="18">
        <v>0</v>
      </c>
      <c r="E863" s="18">
        <v>1600</v>
      </c>
      <c r="F863" s="18">
        <v>1840</v>
      </c>
    </row>
    <row r="864" spans="1:6" x14ac:dyDescent="0.3">
      <c r="A864" s="17">
        <v>96115460584</v>
      </c>
      <c r="B864" s="2" t="s">
        <v>878</v>
      </c>
      <c r="C864" s="18">
        <v>0</v>
      </c>
      <c r="D864" s="18">
        <v>150</v>
      </c>
      <c r="E864" s="18">
        <v>400</v>
      </c>
      <c r="F864" s="18">
        <v>400</v>
      </c>
    </row>
    <row r="865" spans="1:6" x14ac:dyDescent="0.3">
      <c r="A865" s="17">
        <v>90016870579</v>
      </c>
      <c r="B865" s="2" t="s">
        <v>879</v>
      </c>
      <c r="C865" s="18">
        <v>0</v>
      </c>
      <c r="D865" s="18">
        <v>150</v>
      </c>
      <c r="E865" s="18">
        <v>150</v>
      </c>
      <c r="F865" s="18">
        <v>650</v>
      </c>
    </row>
    <row r="866" spans="1:6" x14ac:dyDescent="0.3">
      <c r="A866" s="17">
        <v>90021390605</v>
      </c>
      <c r="B866" s="2" t="s">
        <v>880</v>
      </c>
      <c r="C866" s="18">
        <v>0</v>
      </c>
      <c r="D866" s="18">
        <v>400</v>
      </c>
      <c r="E866" s="18">
        <v>1120</v>
      </c>
      <c r="F866" s="18">
        <v>1320</v>
      </c>
    </row>
    <row r="867" spans="1:6" x14ac:dyDescent="0.3">
      <c r="A867" s="17">
        <v>96281070589</v>
      </c>
      <c r="B867" s="2" t="s">
        <v>881</v>
      </c>
      <c r="C867" s="18">
        <v>0</v>
      </c>
      <c r="D867" s="18">
        <v>180</v>
      </c>
      <c r="E867" s="18">
        <v>360</v>
      </c>
      <c r="F867" s="18">
        <v>405</v>
      </c>
    </row>
    <row r="868" spans="1:6" x14ac:dyDescent="0.3">
      <c r="A868" s="17">
        <v>96416110581</v>
      </c>
      <c r="B868" s="2" t="s">
        <v>882</v>
      </c>
      <c r="C868" s="18">
        <v>0</v>
      </c>
      <c r="D868" s="18">
        <v>1400</v>
      </c>
      <c r="E868" s="18">
        <v>3150</v>
      </c>
      <c r="F868" s="18">
        <v>3750</v>
      </c>
    </row>
    <row r="869" spans="1:6" x14ac:dyDescent="0.3">
      <c r="A869" s="17">
        <v>97615770589</v>
      </c>
      <c r="B869" s="2" t="s">
        <v>883</v>
      </c>
      <c r="C869" s="18">
        <v>0</v>
      </c>
      <c r="D869" s="18">
        <v>665</v>
      </c>
      <c r="E869" s="18">
        <v>1995</v>
      </c>
      <c r="F869" s="18">
        <v>570</v>
      </c>
    </row>
    <row r="870" spans="1:6" x14ac:dyDescent="0.3">
      <c r="A870" s="17">
        <v>97108640588</v>
      </c>
      <c r="B870" s="2" t="s">
        <v>884</v>
      </c>
      <c r="C870" s="18">
        <v>0</v>
      </c>
      <c r="D870" s="18">
        <v>950</v>
      </c>
      <c r="E870" s="18">
        <v>2550</v>
      </c>
      <c r="F870" s="18">
        <v>1600</v>
      </c>
    </row>
    <row r="871" spans="1:6" x14ac:dyDescent="0.3">
      <c r="A871" s="17">
        <v>97385840588</v>
      </c>
      <c r="B871" s="2" t="s">
        <v>885</v>
      </c>
      <c r="C871" s="18">
        <v>0</v>
      </c>
      <c r="D871" s="18">
        <v>20500</v>
      </c>
      <c r="E871" s="18">
        <v>500</v>
      </c>
      <c r="F871" s="18">
        <v>0</v>
      </c>
    </row>
    <row r="872" spans="1:6" x14ac:dyDescent="0.3">
      <c r="A872" s="17">
        <v>95044760585</v>
      </c>
      <c r="B872" s="2" t="s">
        <v>886</v>
      </c>
      <c r="C872" s="18">
        <v>0</v>
      </c>
      <c r="D872" s="18">
        <v>300</v>
      </c>
      <c r="E872" s="18">
        <v>800</v>
      </c>
      <c r="F872" s="18">
        <v>950</v>
      </c>
    </row>
    <row r="873" spans="1:6" x14ac:dyDescent="0.3">
      <c r="A873" s="17">
        <v>90151070563</v>
      </c>
      <c r="B873" s="2" t="s">
        <v>887</v>
      </c>
      <c r="C873" s="18">
        <v>0</v>
      </c>
      <c r="D873" s="18">
        <v>0</v>
      </c>
      <c r="E873" s="18">
        <v>5400</v>
      </c>
      <c r="F873" s="18">
        <v>0</v>
      </c>
    </row>
    <row r="874" spans="1:6" x14ac:dyDescent="0.3">
      <c r="A874" s="17">
        <v>5404791005</v>
      </c>
      <c r="B874" s="2" t="s">
        <v>888</v>
      </c>
      <c r="C874" s="18">
        <v>0</v>
      </c>
      <c r="D874" s="18">
        <v>1650</v>
      </c>
      <c r="E874" s="18">
        <v>4675</v>
      </c>
      <c r="F874" s="18">
        <v>5610</v>
      </c>
    </row>
    <row r="875" spans="1:6" x14ac:dyDescent="0.3">
      <c r="A875" s="17">
        <v>94055430584</v>
      </c>
      <c r="B875" s="2" t="s">
        <v>889</v>
      </c>
      <c r="C875" s="18">
        <v>0</v>
      </c>
      <c r="D875" s="18">
        <v>1050</v>
      </c>
      <c r="E875" s="18">
        <v>2850</v>
      </c>
      <c r="F875" s="18">
        <v>3050</v>
      </c>
    </row>
    <row r="876" spans="1:6" x14ac:dyDescent="0.3">
      <c r="A876" s="17">
        <v>97876800588</v>
      </c>
      <c r="B876" s="2" t="s">
        <v>890</v>
      </c>
      <c r="C876" s="18">
        <v>0</v>
      </c>
      <c r="D876" s="18">
        <v>400</v>
      </c>
      <c r="E876" s="18">
        <v>1200</v>
      </c>
      <c r="F876" s="18">
        <v>300</v>
      </c>
    </row>
    <row r="877" spans="1:6" x14ac:dyDescent="0.3">
      <c r="A877" s="17">
        <v>9109681008</v>
      </c>
      <c r="B877" s="2" t="s">
        <v>891</v>
      </c>
      <c r="C877" s="18">
        <v>0</v>
      </c>
      <c r="D877" s="18">
        <v>450</v>
      </c>
      <c r="E877" s="18">
        <v>1200</v>
      </c>
      <c r="F877" s="18">
        <v>1450</v>
      </c>
    </row>
    <row r="878" spans="1:6" x14ac:dyDescent="0.3">
      <c r="A878" s="17">
        <v>2557810591</v>
      </c>
      <c r="B878" s="2" t="s">
        <v>892</v>
      </c>
      <c r="C878" s="18">
        <v>0</v>
      </c>
      <c r="D878" s="18">
        <v>1600</v>
      </c>
      <c r="E878" s="18">
        <v>3050</v>
      </c>
      <c r="F878" s="18">
        <v>3500</v>
      </c>
    </row>
    <row r="879" spans="1:6" x14ac:dyDescent="0.3">
      <c r="A879" s="17">
        <v>97072140581</v>
      </c>
      <c r="B879" s="2" t="s">
        <v>893</v>
      </c>
      <c r="C879" s="18">
        <v>0</v>
      </c>
      <c r="D879" s="18">
        <v>1740</v>
      </c>
      <c r="E879" s="18">
        <v>3230</v>
      </c>
      <c r="F879" s="18">
        <v>4260</v>
      </c>
    </row>
    <row r="880" spans="1:6" x14ac:dyDescent="0.3">
      <c r="A880" s="17">
        <v>1121800575</v>
      </c>
      <c r="B880" s="2" t="s">
        <v>894</v>
      </c>
      <c r="C880" s="18">
        <v>0</v>
      </c>
      <c r="D880" s="18">
        <v>0</v>
      </c>
      <c r="E880" s="18">
        <v>1500</v>
      </c>
      <c r="F880" s="18">
        <v>1000</v>
      </c>
    </row>
    <row r="881" spans="1:6" x14ac:dyDescent="0.3">
      <c r="A881" s="17">
        <v>96578280586</v>
      </c>
      <c r="B881" s="2" t="s">
        <v>895</v>
      </c>
      <c r="C881" s="18">
        <v>0</v>
      </c>
      <c r="D881" s="18">
        <v>875</v>
      </c>
      <c r="E881" s="18">
        <v>3000</v>
      </c>
      <c r="F881" s="18">
        <v>3875</v>
      </c>
    </row>
    <row r="882" spans="1:6" x14ac:dyDescent="0.3">
      <c r="A882" s="17">
        <v>91124290593</v>
      </c>
      <c r="B882" s="2" t="s">
        <v>896</v>
      </c>
      <c r="C882" s="18">
        <v>0</v>
      </c>
      <c r="D882" s="18">
        <v>0</v>
      </c>
      <c r="E882" s="18">
        <v>280</v>
      </c>
      <c r="F882" s="18">
        <v>385</v>
      </c>
    </row>
    <row r="883" spans="1:6" x14ac:dyDescent="0.3">
      <c r="A883" s="17">
        <v>10552681008</v>
      </c>
      <c r="B883" s="2" t="s">
        <v>897</v>
      </c>
      <c r="C883" s="18">
        <v>0</v>
      </c>
      <c r="D883" s="18">
        <v>10200</v>
      </c>
      <c r="E883" s="18">
        <v>32300</v>
      </c>
      <c r="F883" s="18">
        <v>11800</v>
      </c>
    </row>
    <row r="884" spans="1:6" x14ac:dyDescent="0.3">
      <c r="A884" s="17">
        <v>91180260597</v>
      </c>
      <c r="B884" s="2" t="s">
        <v>898</v>
      </c>
      <c r="C884" s="18">
        <v>0</v>
      </c>
      <c r="D884" s="18">
        <v>450</v>
      </c>
      <c r="E884" s="18">
        <v>850</v>
      </c>
      <c r="F884" s="18">
        <v>1050</v>
      </c>
    </row>
    <row r="885" spans="1:6" x14ac:dyDescent="0.3">
      <c r="A885" s="17">
        <v>90078610566</v>
      </c>
      <c r="B885" s="2" t="s">
        <v>899</v>
      </c>
      <c r="C885" s="18">
        <v>0</v>
      </c>
      <c r="D885" s="18">
        <v>900</v>
      </c>
      <c r="E885" s="18">
        <v>2450</v>
      </c>
      <c r="F885" s="18">
        <v>2650</v>
      </c>
    </row>
    <row r="886" spans="1:6" x14ac:dyDescent="0.3">
      <c r="A886" s="17">
        <v>97765440587</v>
      </c>
      <c r="B886" s="2" t="s">
        <v>900</v>
      </c>
      <c r="C886" s="18">
        <v>0</v>
      </c>
      <c r="D886" s="18">
        <v>520</v>
      </c>
      <c r="E886" s="18">
        <v>1480</v>
      </c>
      <c r="F886" s="18">
        <v>1520</v>
      </c>
    </row>
    <row r="887" spans="1:6" x14ac:dyDescent="0.3">
      <c r="A887" s="17">
        <v>6749841000</v>
      </c>
      <c r="B887" s="2" t="s">
        <v>901</v>
      </c>
      <c r="C887" s="18">
        <v>0</v>
      </c>
      <c r="D887" s="18">
        <v>5100</v>
      </c>
      <c r="E887" s="18">
        <v>8550</v>
      </c>
      <c r="F887" s="18">
        <v>11000</v>
      </c>
    </row>
    <row r="888" spans="1:6" x14ac:dyDescent="0.3">
      <c r="A888" s="17">
        <v>97668270586</v>
      </c>
      <c r="B888" s="2" t="s">
        <v>902</v>
      </c>
      <c r="C888" s="18">
        <v>0</v>
      </c>
      <c r="D888" s="18">
        <v>945</v>
      </c>
      <c r="E888" s="18">
        <v>2835</v>
      </c>
      <c r="F888" s="18">
        <v>0</v>
      </c>
    </row>
    <row r="889" spans="1:6" x14ac:dyDescent="0.3">
      <c r="A889" s="17">
        <v>8347950589</v>
      </c>
      <c r="B889" s="2" t="s">
        <v>903</v>
      </c>
      <c r="C889" s="18">
        <v>0</v>
      </c>
      <c r="D889" s="18">
        <v>0</v>
      </c>
      <c r="E889" s="18">
        <v>0</v>
      </c>
      <c r="F889" s="18">
        <v>480</v>
      </c>
    </row>
    <row r="890" spans="1:6" x14ac:dyDescent="0.3">
      <c r="A890" s="17">
        <v>92032760586</v>
      </c>
      <c r="B890" s="2" t="s">
        <v>904</v>
      </c>
      <c r="C890" s="18">
        <v>0</v>
      </c>
      <c r="D890" s="18">
        <v>0</v>
      </c>
      <c r="E890" s="18">
        <v>2960</v>
      </c>
      <c r="F890" s="18">
        <v>1280</v>
      </c>
    </row>
    <row r="891" spans="1:6" x14ac:dyDescent="0.3">
      <c r="A891" s="17">
        <v>91158730597</v>
      </c>
      <c r="B891" s="2" t="s">
        <v>905</v>
      </c>
      <c r="C891" s="18">
        <v>0</v>
      </c>
      <c r="D891" s="18">
        <v>300</v>
      </c>
      <c r="E891" s="18">
        <v>870</v>
      </c>
      <c r="F891" s="18">
        <v>960</v>
      </c>
    </row>
    <row r="892" spans="1:6" x14ac:dyDescent="0.3">
      <c r="A892" s="17">
        <v>91015400590</v>
      </c>
      <c r="B892" s="2" t="s">
        <v>906</v>
      </c>
      <c r="C892" s="18">
        <v>0</v>
      </c>
      <c r="D892" s="18">
        <v>4200</v>
      </c>
      <c r="E892" s="18">
        <v>9975</v>
      </c>
      <c r="F892" s="18">
        <v>7950</v>
      </c>
    </row>
    <row r="893" spans="1:6" x14ac:dyDescent="0.3">
      <c r="A893" s="17">
        <v>90053500584</v>
      </c>
      <c r="B893" s="2" t="s">
        <v>907</v>
      </c>
      <c r="C893" s="18">
        <v>0</v>
      </c>
      <c r="D893" s="18">
        <v>3060</v>
      </c>
      <c r="E893" s="18">
        <v>540</v>
      </c>
      <c r="F893" s="18">
        <v>360</v>
      </c>
    </row>
    <row r="894" spans="1:6" x14ac:dyDescent="0.3">
      <c r="A894" s="17">
        <v>90081770589</v>
      </c>
      <c r="B894" s="2" t="s">
        <v>908</v>
      </c>
      <c r="C894" s="18">
        <v>0</v>
      </c>
      <c r="D894" s="18">
        <v>50</v>
      </c>
      <c r="E894" s="18">
        <v>0</v>
      </c>
      <c r="F894" s="18">
        <v>150</v>
      </c>
    </row>
    <row r="895" spans="1:6" x14ac:dyDescent="0.3">
      <c r="A895" s="17">
        <v>97456020581</v>
      </c>
      <c r="B895" s="2" t="s">
        <v>909</v>
      </c>
      <c r="C895" s="18">
        <v>0</v>
      </c>
      <c r="D895" s="18">
        <v>800</v>
      </c>
      <c r="E895" s="18">
        <v>2900</v>
      </c>
      <c r="F895" s="18">
        <v>600</v>
      </c>
    </row>
    <row r="896" spans="1:6" x14ac:dyDescent="0.3">
      <c r="A896" s="17">
        <v>8605321002</v>
      </c>
      <c r="B896" s="2" t="s">
        <v>910</v>
      </c>
      <c r="C896" s="18">
        <v>0</v>
      </c>
      <c r="D896" s="18">
        <v>0</v>
      </c>
      <c r="E896" s="18">
        <v>1445</v>
      </c>
      <c r="F896" s="18">
        <v>510</v>
      </c>
    </row>
    <row r="897" spans="1:6" x14ac:dyDescent="0.3">
      <c r="A897" s="17">
        <v>2885400602</v>
      </c>
      <c r="B897" s="2" t="s">
        <v>911</v>
      </c>
      <c r="C897" s="18">
        <v>0</v>
      </c>
      <c r="D897" s="18">
        <v>800</v>
      </c>
      <c r="E897" s="18">
        <v>2500</v>
      </c>
      <c r="F897" s="18">
        <v>1600</v>
      </c>
    </row>
    <row r="898" spans="1:6" x14ac:dyDescent="0.3">
      <c r="A898" s="17">
        <v>96543180580</v>
      </c>
      <c r="B898" s="2" t="s">
        <v>912</v>
      </c>
      <c r="C898" s="18">
        <v>0</v>
      </c>
      <c r="D898" s="18">
        <v>60</v>
      </c>
      <c r="E898" s="18">
        <v>600</v>
      </c>
      <c r="F898" s="18">
        <v>840</v>
      </c>
    </row>
    <row r="899" spans="1:6" x14ac:dyDescent="0.3">
      <c r="A899" s="17">
        <v>97802670584</v>
      </c>
      <c r="B899" s="2" t="s">
        <v>913</v>
      </c>
      <c r="C899" s="18">
        <v>0</v>
      </c>
      <c r="D899" s="18">
        <v>0</v>
      </c>
      <c r="E899" s="18">
        <v>990</v>
      </c>
      <c r="F899" s="18">
        <v>180</v>
      </c>
    </row>
    <row r="900" spans="1:6" x14ac:dyDescent="0.3">
      <c r="A900" s="17">
        <v>92071540600</v>
      </c>
      <c r="B900" s="2" t="s">
        <v>914</v>
      </c>
      <c r="C900" s="18">
        <v>0</v>
      </c>
      <c r="D900" s="18">
        <v>600</v>
      </c>
      <c r="E900" s="18">
        <v>1440</v>
      </c>
      <c r="F900" s="18">
        <v>2280</v>
      </c>
    </row>
    <row r="901" spans="1:6" x14ac:dyDescent="0.3">
      <c r="A901" s="17">
        <v>97539310587</v>
      </c>
      <c r="B901" s="2" t="s">
        <v>915</v>
      </c>
      <c r="C901" s="18">
        <v>0</v>
      </c>
      <c r="D901" s="18">
        <v>0</v>
      </c>
      <c r="E901" s="18">
        <v>0</v>
      </c>
      <c r="F901" s="18">
        <v>0</v>
      </c>
    </row>
    <row r="902" spans="1:6" x14ac:dyDescent="0.3">
      <c r="A902" s="17">
        <v>96552220582</v>
      </c>
      <c r="B902" s="2" t="s">
        <v>916</v>
      </c>
      <c r="C902" s="18">
        <v>0</v>
      </c>
      <c r="D902" s="18">
        <v>715</v>
      </c>
      <c r="E902" s="18">
        <v>770</v>
      </c>
      <c r="F902" s="18">
        <v>1045</v>
      </c>
    </row>
    <row r="903" spans="1:6" x14ac:dyDescent="0.3">
      <c r="A903" s="17">
        <v>97986100580</v>
      </c>
      <c r="B903" s="2" t="s">
        <v>917</v>
      </c>
      <c r="C903" s="18">
        <v>0</v>
      </c>
      <c r="D903" s="18">
        <v>1950</v>
      </c>
      <c r="E903" s="18">
        <v>5630</v>
      </c>
      <c r="F903" s="18">
        <v>420</v>
      </c>
    </row>
    <row r="904" spans="1:6" x14ac:dyDescent="0.3">
      <c r="A904" s="17">
        <v>90042680596</v>
      </c>
      <c r="B904" s="2" t="s">
        <v>918</v>
      </c>
      <c r="C904" s="18">
        <v>0</v>
      </c>
      <c r="D904" s="18">
        <v>2600</v>
      </c>
      <c r="E904" s="18">
        <v>2800</v>
      </c>
      <c r="F904" s="18">
        <v>0</v>
      </c>
    </row>
    <row r="905" spans="1:6" x14ac:dyDescent="0.3">
      <c r="A905" s="17">
        <v>90058110595</v>
      </c>
      <c r="B905" s="2" t="s">
        <v>919</v>
      </c>
      <c r="C905" s="18">
        <v>0</v>
      </c>
      <c r="D905" s="18">
        <v>1260</v>
      </c>
      <c r="E905" s="18">
        <v>2430</v>
      </c>
      <c r="F905" s="18">
        <v>405</v>
      </c>
    </row>
    <row r="906" spans="1:6" x14ac:dyDescent="0.3">
      <c r="A906" s="17">
        <v>97223170586</v>
      </c>
      <c r="B906" s="2" t="s">
        <v>920</v>
      </c>
      <c r="C906" s="18">
        <v>0</v>
      </c>
      <c r="D906" s="18">
        <v>5100</v>
      </c>
      <c r="E906" s="18">
        <v>9050</v>
      </c>
      <c r="F906" s="18">
        <v>10300</v>
      </c>
    </row>
    <row r="907" spans="1:6" x14ac:dyDescent="0.3">
      <c r="A907" s="17">
        <v>91126280592</v>
      </c>
      <c r="B907" s="2" t="s">
        <v>921</v>
      </c>
      <c r="C907" s="18">
        <v>0</v>
      </c>
      <c r="D907" s="18">
        <v>2200</v>
      </c>
      <c r="E907" s="18">
        <v>6380</v>
      </c>
      <c r="F907" s="18">
        <v>550</v>
      </c>
    </row>
    <row r="908" spans="1:6" x14ac:dyDescent="0.3">
      <c r="A908" s="17">
        <v>97058830585</v>
      </c>
      <c r="B908" s="2" t="s">
        <v>922</v>
      </c>
      <c r="C908" s="18">
        <v>0</v>
      </c>
      <c r="D908" s="18">
        <v>172</v>
      </c>
      <c r="E908" s="18">
        <v>2107</v>
      </c>
      <c r="F908" s="18">
        <v>3010</v>
      </c>
    </row>
    <row r="909" spans="1:6" x14ac:dyDescent="0.3">
      <c r="A909" s="17">
        <v>97607260581</v>
      </c>
      <c r="B909" s="2" t="s">
        <v>923</v>
      </c>
      <c r="C909" s="18">
        <v>0</v>
      </c>
      <c r="D909" s="18">
        <v>420</v>
      </c>
      <c r="E909" s="18">
        <v>780</v>
      </c>
      <c r="F909" s="18">
        <v>900</v>
      </c>
    </row>
    <row r="910" spans="1:6" x14ac:dyDescent="0.3">
      <c r="A910" s="17">
        <v>91179400592</v>
      </c>
      <c r="B910" s="2" t="s">
        <v>924</v>
      </c>
      <c r="C910" s="18">
        <v>0</v>
      </c>
      <c r="D910" s="18">
        <v>1350</v>
      </c>
      <c r="E910" s="18">
        <v>2950</v>
      </c>
      <c r="F910" s="18">
        <v>3900</v>
      </c>
    </row>
    <row r="911" spans="1:6" x14ac:dyDescent="0.3">
      <c r="A911" s="17">
        <v>97855820581</v>
      </c>
      <c r="B911" s="2" t="s">
        <v>925</v>
      </c>
      <c r="C911" s="18">
        <v>0</v>
      </c>
      <c r="D911" s="18">
        <v>1875</v>
      </c>
      <c r="E911" s="18">
        <v>4200</v>
      </c>
      <c r="F911" s="18">
        <v>4125</v>
      </c>
    </row>
    <row r="912" spans="1:6" x14ac:dyDescent="0.3">
      <c r="A912" s="17">
        <v>5462201004</v>
      </c>
      <c r="B912" s="2" t="s">
        <v>926</v>
      </c>
      <c r="C912" s="18">
        <v>0</v>
      </c>
      <c r="D912" s="18">
        <v>2790</v>
      </c>
      <c r="E912" s="18">
        <v>6165</v>
      </c>
      <c r="F912" s="18">
        <v>7155</v>
      </c>
    </row>
    <row r="913" spans="1:6" x14ac:dyDescent="0.3">
      <c r="A913" s="17">
        <v>97896520588</v>
      </c>
      <c r="B913" s="2" t="s">
        <v>927</v>
      </c>
      <c r="C913" s="18">
        <v>0</v>
      </c>
      <c r="D913" s="18">
        <v>1980</v>
      </c>
      <c r="E913" s="18">
        <v>4380</v>
      </c>
      <c r="F913" s="18">
        <v>5520</v>
      </c>
    </row>
    <row r="914" spans="1:6" x14ac:dyDescent="0.3">
      <c r="A914" s="17">
        <v>90014860580</v>
      </c>
      <c r="B914" s="2" t="s">
        <v>928</v>
      </c>
      <c r="C914" s="18">
        <v>0</v>
      </c>
      <c r="D914" s="18">
        <v>400</v>
      </c>
      <c r="E914" s="18">
        <v>1700</v>
      </c>
      <c r="F914" s="18">
        <v>1900</v>
      </c>
    </row>
    <row r="915" spans="1:6" x14ac:dyDescent="0.3">
      <c r="A915" s="17">
        <v>90090750580</v>
      </c>
      <c r="B915" s="2" t="s">
        <v>929</v>
      </c>
      <c r="C915" s="18">
        <v>0</v>
      </c>
      <c r="D915" s="18">
        <v>400</v>
      </c>
      <c r="E915" s="18">
        <v>1600</v>
      </c>
      <c r="F915" s="18">
        <v>1600</v>
      </c>
    </row>
    <row r="916" spans="1:6" x14ac:dyDescent="0.3">
      <c r="A916" s="17">
        <v>90059380593</v>
      </c>
      <c r="B916" s="2" t="s">
        <v>930</v>
      </c>
      <c r="C916" s="18">
        <v>0</v>
      </c>
      <c r="D916" s="18">
        <v>90</v>
      </c>
      <c r="E916" s="18">
        <v>450</v>
      </c>
      <c r="F916" s="18">
        <v>540</v>
      </c>
    </row>
    <row r="917" spans="1:6" x14ac:dyDescent="0.3">
      <c r="A917" s="17">
        <v>96174270585</v>
      </c>
      <c r="B917" s="2" t="s">
        <v>931</v>
      </c>
      <c r="C917" s="18">
        <v>0</v>
      </c>
      <c r="D917" s="18">
        <v>2310</v>
      </c>
      <c r="E917" s="18">
        <v>5656</v>
      </c>
      <c r="F917" s="18">
        <v>3418</v>
      </c>
    </row>
    <row r="918" spans="1:6" x14ac:dyDescent="0.3">
      <c r="A918" s="17">
        <v>90046190592</v>
      </c>
      <c r="B918" s="2" t="s">
        <v>932</v>
      </c>
      <c r="C918" s="18">
        <v>0</v>
      </c>
      <c r="D918" s="18">
        <v>1140</v>
      </c>
      <c r="E918" s="18">
        <v>3360</v>
      </c>
      <c r="F918" s="18">
        <v>4080</v>
      </c>
    </row>
    <row r="919" spans="1:6" x14ac:dyDescent="0.3">
      <c r="A919" s="17">
        <v>95051630580</v>
      </c>
      <c r="B919" s="2" t="s">
        <v>933</v>
      </c>
      <c r="C919" s="18">
        <v>0</v>
      </c>
      <c r="D919" s="18">
        <v>11000</v>
      </c>
      <c r="E919" s="18">
        <v>1000</v>
      </c>
      <c r="F919" s="18">
        <v>500</v>
      </c>
    </row>
    <row r="920" spans="1:6" x14ac:dyDescent="0.3">
      <c r="A920" s="17">
        <v>1977490562</v>
      </c>
      <c r="B920" s="2" t="s">
        <v>934</v>
      </c>
      <c r="C920" s="18">
        <v>0</v>
      </c>
      <c r="D920" s="18">
        <v>8700</v>
      </c>
      <c r="E920" s="18">
        <v>900</v>
      </c>
      <c r="F920" s="18">
        <v>300</v>
      </c>
    </row>
    <row r="921" spans="1:6" x14ac:dyDescent="0.3">
      <c r="A921" s="17">
        <v>97480050588</v>
      </c>
      <c r="B921" s="2" t="s">
        <v>935</v>
      </c>
      <c r="C921" s="18">
        <v>0</v>
      </c>
      <c r="D921" s="18">
        <v>550</v>
      </c>
      <c r="E921" s="18">
        <v>1760</v>
      </c>
      <c r="F921" s="18">
        <v>1815</v>
      </c>
    </row>
    <row r="922" spans="1:6" x14ac:dyDescent="0.3">
      <c r="A922" s="17">
        <v>15622181004</v>
      </c>
      <c r="B922" s="2" t="s">
        <v>936</v>
      </c>
      <c r="C922" s="18">
        <v>0</v>
      </c>
      <c r="D922" s="18">
        <v>2000</v>
      </c>
      <c r="E922" s="18">
        <v>400</v>
      </c>
      <c r="F922" s="18">
        <v>0</v>
      </c>
    </row>
    <row r="923" spans="1:6" x14ac:dyDescent="0.3">
      <c r="A923" s="17">
        <v>97344250580</v>
      </c>
      <c r="B923" s="2" t="s">
        <v>937</v>
      </c>
      <c r="C923" s="18">
        <v>0</v>
      </c>
      <c r="D923" s="18">
        <v>450</v>
      </c>
      <c r="E923" s="18">
        <v>1000</v>
      </c>
      <c r="F923" s="18">
        <v>1350</v>
      </c>
    </row>
    <row r="924" spans="1:6" x14ac:dyDescent="0.3">
      <c r="A924" s="17">
        <v>92086280606</v>
      </c>
      <c r="B924" s="2" t="s">
        <v>4314</v>
      </c>
      <c r="C924" s="18">
        <v>0</v>
      </c>
      <c r="D924" s="18">
        <v>7280</v>
      </c>
      <c r="E924" s="18">
        <v>14420</v>
      </c>
      <c r="F924" s="18">
        <v>11760</v>
      </c>
    </row>
    <row r="925" spans="1:6" x14ac:dyDescent="0.3">
      <c r="A925" s="17">
        <v>94087660588</v>
      </c>
      <c r="B925" s="2" t="s">
        <v>939</v>
      </c>
      <c r="C925" s="18">
        <v>0</v>
      </c>
      <c r="D925" s="18">
        <v>0</v>
      </c>
      <c r="E925" s="18">
        <v>0</v>
      </c>
      <c r="F925" s="18">
        <v>0</v>
      </c>
    </row>
    <row r="926" spans="1:6" x14ac:dyDescent="0.3">
      <c r="A926" s="17">
        <v>16715391005</v>
      </c>
      <c r="B926" s="2" t="s">
        <v>940</v>
      </c>
      <c r="C926" s="18">
        <v>0</v>
      </c>
      <c r="D926" s="18">
        <v>0</v>
      </c>
      <c r="E926" s="18">
        <v>0</v>
      </c>
      <c r="F926" s="18">
        <v>1050</v>
      </c>
    </row>
    <row r="927" spans="1:6" x14ac:dyDescent="0.3">
      <c r="A927" s="17">
        <v>97890310580</v>
      </c>
      <c r="B927" s="2" t="s">
        <v>941</v>
      </c>
      <c r="C927" s="18">
        <v>0</v>
      </c>
      <c r="D927" s="18">
        <v>1300</v>
      </c>
      <c r="E927" s="18">
        <v>3000</v>
      </c>
      <c r="F927" s="18">
        <v>1100</v>
      </c>
    </row>
    <row r="928" spans="1:6" x14ac:dyDescent="0.3">
      <c r="A928" s="17">
        <v>2618320598</v>
      </c>
      <c r="B928" s="2" t="s">
        <v>942</v>
      </c>
      <c r="C928" s="18">
        <v>0</v>
      </c>
      <c r="D928" s="18">
        <v>2160</v>
      </c>
      <c r="E928" s="18">
        <v>5340</v>
      </c>
      <c r="F928" s="18">
        <v>5520</v>
      </c>
    </row>
    <row r="929" spans="1:6" x14ac:dyDescent="0.3">
      <c r="A929" s="17">
        <v>2618340596</v>
      </c>
      <c r="B929" s="2" t="s">
        <v>943</v>
      </c>
      <c r="C929" s="18">
        <v>0</v>
      </c>
      <c r="D929" s="18">
        <v>1260</v>
      </c>
      <c r="E929" s="18">
        <v>3180</v>
      </c>
      <c r="F929" s="18">
        <v>4260</v>
      </c>
    </row>
    <row r="930" spans="1:6" x14ac:dyDescent="0.3">
      <c r="A930" s="17">
        <v>96260040587</v>
      </c>
      <c r="B930" s="2" t="s">
        <v>944</v>
      </c>
      <c r="C930" s="18">
        <v>0</v>
      </c>
      <c r="D930" s="18">
        <v>360</v>
      </c>
      <c r="E930" s="18">
        <v>2340</v>
      </c>
      <c r="F930" s="18">
        <v>2970</v>
      </c>
    </row>
    <row r="931" spans="1:6" x14ac:dyDescent="0.3">
      <c r="A931" s="17">
        <v>97932070580</v>
      </c>
      <c r="B931" s="2" t="s">
        <v>945</v>
      </c>
      <c r="C931" s="18">
        <v>0</v>
      </c>
      <c r="D931" s="18">
        <v>440</v>
      </c>
      <c r="E931" s="18">
        <v>975</v>
      </c>
      <c r="F931" s="18">
        <v>625</v>
      </c>
    </row>
    <row r="932" spans="1:6" x14ac:dyDescent="0.3">
      <c r="A932" s="17">
        <v>97059080586</v>
      </c>
      <c r="B932" s="2" t="s">
        <v>946</v>
      </c>
      <c r="C932" s="18">
        <v>0</v>
      </c>
      <c r="D932" s="18">
        <v>90</v>
      </c>
      <c r="E932" s="18">
        <v>1290</v>
      </c>
      <c r="F932" s="18">
        <v>900</v>
      </c>
    </row>
    <row r="933" spans="1:6" x14ac:dyDescent="0.3">
      <c r="A933" s="17">
        <v>10121781008</v>
      </c>
      <c r="B933" s="2" t="s">
        <v>947</v>
      </c>
      <c r="C933" s="18">
        <v>0</v>
      </c>
      <c r="D933" s="18">
        <v>2700</v>
      </c>
      <c r="E933" s="18">
        <v>5640</v>
      </c>
      <c r="F933" s="18">
        <v>6660</v>
      </c>
    </row>
    <row r="934" spans="1:6" x14ac:dyDescent="0.3">
      <c r="A934" s="17">
        <v>14911531003</v>
      </c>
      <c r="B934" s="2" t="s">
        <v>948</v>
      </c>
      <c r="C934" s="18">
        <v>0</v>
      </c>
      <c r="D934" s="18">
        <v>480</v>
      </c>
      <c r="E934" s="18">
        <v>920</v>
      </c>
      <c r="F934" s="18">
        <v>1040</v>
      </c>
    </row>
    <row r="935" spans="1:6" x14ac:dyDescent="0.3">
      <c r="A935" s="17">
        <v>90039550596</v>
      </c>
      <c r="B935" s="2" t="s">
        <v>949</v>
      </c>
      <c r="C935" s="18">
        <v>0</v>
      </c>
      <c r="D935" s="18">
        <v>600</v>
      </c>
      <c r="E935" s="18">
        <v>1100</v>
      </c>
      <c r="F935" s="18">
        <v>1650</v>
      </c>
    </row>
    <row r="936" spans="1:6" x14ac:dyDescent="0.3">
      <c r="A936" s="17">
        <v>90062370581</v>
      </c>
      <c r="B936" s="2" t="s">
        <v>950</v>
      </c>
      <c r="C936" s="18">
        <v>0</v>
      </c>
      <c r="D936" s="18">
        <v>300</v>
      </c>
      <c r="E936" s="18">
        <v>720</v>
      </c>
      <c r="F936" s="18">
        <v>840</v>
      </c>
    </row>
    <row r="937" spans="1:6" x14ac:dyDescent="0.3">
      <c r="A937" s="17">
        <v>6520940583</v>
      </c>
      <c r="B937" s="2" t="s">
        <v>951</v>
      </c>
      <c r="C937" s="18">
        <v>0</v>
      </c>
      <c r="D937" s="18">
        <v>420</v>
      </c>
      <c r="E937" s="18">
        <v>1080</v>
      </c>
      <c r="F937" s="18">
        <v>840</v>
      </c>
    </row>
    <row r="938" spans="1:6" x14ac:dyDescent="0.3">
      <c r="A938" s="17">
        <v>90066290595</v>
      </c>
      <c r="B938" s="2" t="s">
        <v>952</v>
      </c>
      <c r="C938" s="18">
        <v>0</v>
      </c>
      <c r="D938" s="18">
        <v>700</v>
      </c>
      <c r="E938" s="18">
        <v>1260</v>
      </c>
      <c r="F938" s="18">
        <v>980</v>
      </c>
    </row>
    <row r="939" spans="1:6" x14ac:dyDescent="0.3">
      <c r="A939" s="17">
        <v>97350210585</v>
      </c>
      <c r="B939" s="2" t="s">
        <v>953</v>
      </c>
      <c r="C939" s="18">
        <v>0</v>
      </c>
      <c r="D939" s="18">
        <v>350</v>
      </c>
      <c r="E939" s="18">
        <v>770</v>
      </c>
      <c r="F939" s="18">
        <v>1190</v>
      </c>
    </row>
    <row r="940" spans="1:6" x14ac:dyDescent="0.3">
      <c r="A940" s="17">
        <v>16795211008</v>
      </c>
      <c r="B940" s="2" t="s">
        <v>954</v>
      </c>
      <c r="C940" s="18">
        <v>0</v>
      </c>
      <c r="D940" s="18">
        <v>0</v>
      </c>
      <c r="E940" s="18">
        <v>0</v>
      </c>
      <c r="F940" s="18">
        <v>0</v>
      </c>
    </row>
    <row r="941" spans="1:6" x14ac:dyDescent="0.3">
      <c r="A941" s="17">
        <v>97930160581</v>
      </c>
      <c r="B941" s="2" t="s">
        <v>955</v>
      </c>
      <c r="C941" s="18">
        <v>0</v>
      </c>
      <c r="D941" s="18">
        <v>0</v>
      </c>
      <c r="E941" s="18">
        <v>770</v>
      </c>
      <c r="F941" s="18">
        <v>880</v>
      </c>
    </row>
    <row r="942" spans="1:6" x14ac:dyDescent="0.3">
      <c r="A942" s="17">
        <v>96456810587</v>
      </c>
      <c r="B942" s="2" t="s">
        <v>956</v>
      </c>
      <c r="C942" s="18">
        <v>0</v>
      </c>
      <c r="D942" s="18">
        <v>450</v>
      </c>
      <c r="E942" s="18">
        <v>1305</v>
      </c>
      <c r="F942" s="18">
        <v>1890</v>
      </c>
    </row>
    <row r="943" spans="1:6" x14ac:dyDescent="0.3">
      <c r="A943" s="17">
        <v>92013460602</v>
      </c>
      <c r="B943" s="2" t="s">
        <v>957</v>
      </c>
      <c r="C943" s="18">
        <v>0</v>
      </c>
      <c r="D943" s="18">
        <v>1040</v>
      </c>
      <c r="E943" s="18">
        <v>2680</v>
      </c>
      <c r="F943" s="18">
        <v>3600</v>
      </c>
    </row>
    <row r="944" spans="1:6" x14ac:dyDescent="0.3">
      <c r="A944" s="17">
        <v>2532660590</v>
      </c>
      <c r="B944" s="2" t="s">
        <v>958</v>
      </c>
      <c r="C944" s="18">
        <v>0</v>
      </c>
      <c r="D944" s="18">
        <v>3420</v>
      </c>
      <c r="E944" s="18">
        <v>7720</v>
      </c>
      <c r="F944" s="18">
        <v>5040</v>
      </c>
    </row>
    <row r="945" spans="1:6" x14ac:dyDescent="0.3">
      <c r="A945" s="17">
        <v>90070160594</v>
      </c>
      <c r="B945" s="2" t="s">
        <v>959</v>
      </c>
      <c r="C945" s="18">
        <v>0</v>
      </c>
      <c r="D945" s="18">
        <v>120</v>
      </c>
      <c r="E945" s="18">
        <v>780</v>
      </c>
      <c r="F945" s="18">
        <v>1080</v>
      </c>
    </row>
    <row r="946" spans="1:6" x14ac:dyDescent="0.3">
      <c r="A946" s="17">
        <v>97429670587</v>
      </c>
      <c r="B946" s="2" t="s">
        <v>960</v>
      </c>
      <c r="C946" s="18">
        <v>0</v>
      </c>
      <c r="D946" s="18">
        <v>0</v>
      </c>
      <c r="E946" s="18">
        <v>0</v>
      </c>
      <c r="F946" s="18">
        <v>0</v>
      </c>
    </row>
    <row r="947" spans="1:6" x14ac:dyDescent="0.3">
      <c r="A947" s="17">
        <v>97048680587</v>
      </c>
      <c r="B947" s="2" t="s">
        <v>961</v>
      </c>
      <c r="C947" s="18">
        <v>0</v>
      </c>
      <c r="D947" s="18">
        <v>0</v>
      </c>
      <c r="E947" s="18">
        <v>0</v>
      </c>
      <c r="F947" s="18">
        <v>840</v>
      </c>
    </row>
    <row r="948" spans="1:6" x14ac:dyDescent="0.3">
      <c r="A948" s="17">
        <v>11575371007</v>
      </c>
      <c r="B948" s="2" t="s">
        <v>962</v>
      </c>
      <c r="C948" s="18">
        <v>0</v>
      </c>
      <c r="D948" s="18">
        <v>1900</v>
      </c>
      <c r="E948" s="18">
        <v>4200</v>
      </c>
      <c r="F948" s="18">
        <v>900</v>
      </c>
    </row>
    <row r="949" spans="1:6" x14ac:dyDescent="0.3">
      <c r="A949" s="17">
        <v>2156580561</v>
      </c>
      <c r="B949" s="2" t="s">
        <v>963</v>
      </c>
      <c r="C949" s="18">
        <v>0</v>
      </c>
      <c r="D949" s="18">
        <v>960</v>
      </c>
      <c r="E949" s="18">
        <v>1980</v>
      </c>
      <c r="F949" s="18">
        <v>2220</v>
      </c>
    </row>
    <row r="950" spans="1:6" x14ac:dyDescent="0.3">
      <c r="A950" s="17">
        <v>96064640582</v>
      </c>
      <c r="B950" s="2" t="s">
        <v>964</v>
      </c>
      <c r="C950" s="18">
        <v>0</v>
      </c>
      <c r="D950" s="18">
        <v>1125</v>
      </c>
      <c r="E950" s="18">
        <v>3645</v>
      </c>
      <c r="F950" s="18">
        <v>6210</v>
      </c>
    </row>
    <row r="951" spans="1:6" x14ac:dyDescent="0.3">
      <c r="A951" s="17">
        <v>91155560591</v>
      </c>
      <c r="B951" s="2" t="s">
        <v>965</v>
      </c>
      <c r="C951" s="18">
        <v>0</v>
      </c>
      <c r="D951" s="18">
        <v>1320</v>
      </c>
      <c r="E951" s="18">
        <v>2090</v>
      </c>
      <c r="F951" s="18">
        <v>110</v>
      </c>
    </row>
    <row r="952" spans="1:6" x14ac:dyDescent="0.3">
      <c r="A952" s="17">
        <v>94059560584</v>
      </c>
      <c r="B952" s="2" t="s">
        <v>966</v>
      </c>
      <c r="C952" s="18">
        <v>0</v>
      </c>
      <c r="D952" s="18">
        <v>15</v>
      </c>
      <c r="E952" s="18">
        <v>255</v>
      </c>
      <c r="F952" s="18">
        <v>105</v>
      </c>
    </row>
    <row r="953" spans="1:6" x14ac:dyDescent="0.3">
      <c r="A953" s="17">
        <v>7722230583</v>
      </c>
      <c r="B953" s="2" t="s">
        <v>967</v>
      </c>
      <c r="C953" s="18">
        <v>0</v>
      </c>
      <c r="D953" s="18">
        <v>0</v>
      </c>
      <c r="E953" s="18">
        <v>480</v>
      </c>
      <c r="F953" s="18">
        <v>420</v>
      </c>
    </row>
    <row r="954" spans="1:6" x14ac:dyDescent="0.3">
      <c r="A954" s="17">
        <v>92083880606</v>
      </c>
      <c r="B954" s="2" t="s">
        <v>968</v>
      </c>
      <c r="C954" s="18">
        <v>0</v>
      </c>
      <c r="D954" s="18">
        <v>300</v>
      </c>
      <c r="E954" s="18">
        <v>800</v>
      </c>
      <c r="F954" s="18">
        <v>1650</v>
      </c>
    </row>
    <row r="955" spans="1:6" x14ac:dyDescent="0.3">
      <c r="A955" s="17">
        <v>97111560583</v>
      </c>
      <c r="B955" s="2" t="s">
        <v>969</v>
      </c>
      <c r="C955" s="18">
        <v>0</v>
      </c>
      <c r="D955" s="18">
        <v>736</v>
      </c>
      <c r="E955" s="18">
        <v>1600</v>
      </c>
      <c r="F955" s="18">
        <v>1728</v>
      </c>
    </row>
    <row r="956" spans="1:6" x14ac:dyDescent="0.3">
      <c r="A956" s="17">
        <v>80201050582</v>
      </c>
      <c r="B956" s="2" t="s">
        <v>970</v>
      </c>
      <c r="C956" s="18">
        <v>0</v>
      </c>
      <c r="D956" s="18">
        <v>600</v>
      </c>
      <c r="E956" s="18">
        <v>1620</v>
      </c>
      <c r="F956" s="18">
        <v>1920</v>
      </c>
    </row>
    <row r="957" spans="1:6" x14ac:dyDescent="0.3">
      <c r="A957" s="17">
        <v>91090810598</v>
      </c>
      <c r="B957" s="2" t="s">
        <v>971</v>
      </c>
      <c r="C957" s="18">
        <v>0</v>
      </c>
      <c r="D957" s="18">
        <v>210</v>
      </c>
      <c r="E957" s="18">
        <v>390</v>
      </c>
      <c r="F957" s="18">
        <v>750</v>
      </c>
    </row>
    <row r="958" spans="1:6" x14ac:dyDescent="0.3">
      <c r="A958" s="17">
        <v>90072320592</v>
      </c>
      <c r="B958" s="2" t="s">
        <v>972</v>
      </c>
      <c r="C958" s="18">
        <v>0</v>
      </c>
      <c r="D958" s="18">
        <v>3750</v>
      </c>
      <c r="E958" s="18">
        <v>10300</v>
      </c>
      <c r="F958" s="18">
        <v>5300</v>
      </c>
    </row>
    <row r="959" spans="1:6" x14ac:dyDescent="0.3">
      <c r="A959" s="17">
        <v>5289571001</v>
      </c>
      <c r="B959" s="2" t="s">
        <v>973</v>
      </c>
      <c r="C959" s="18">
        <v>0</v>
      </c>
      <c r="D959" s="18">
        <v>360</v>
      </c>
      <c r="E959" s="18">
        <v>760</v>
      </c>
      <c r="F959" s="18">
        <v>1280</v>
      </c>
    </row>
    <row r="960" spans="1:6" x14ac:dyDescent="0.3">
      <c r="A960" s="17">
        <v>8559291003</v>
      </c>
      <c r="B960" s="2" t="s">
        <v>974</v>
      </c>
      <c r="C960" s="18">
        <v>0</v>
      </c>
      <c r="D960" s="18">
        <v>1080</v>
      </c>
      <c r="E960" s="18">
        <v>1640</v>
      </c>
      <c r="F960" s="18">
        <v>1960</v>
      </c>
    </row>
    <row r="961" spans="1:6" x14ac:dyDescent="0.3">
      <c r="A961" s="17">
        <v>95046760583</v>
      </c>
      <c r="B961" s="2" t="s">
        <v>975</v>
      </c>
      <c r="C961" s="18">
        <v>0</v>
      </c>
      <c r="D961" s="18">
        <v>1350</v>
      </c>
      <c r="E961" s="18">
        <v>3450</v>
      </c>
      <c r="F961" s="18">
        <v>4050</v>
      </c>
    </row>
    <row r="962" spans="1:6" x14ac:dyDescent="0.3">
      <c r="A962" s="17">
        <v>2952670590</v>
      </c>
      <c r="B962" s="2" t="s">
        <v>976</v>
      </c>
      <c r="C962" s="18">
        <v>0</v>
      </c>
      <c r="D962" s="18">
        <v>360</v>
      </c>
      <c r="E962" s="18">
        <v>960</v>
      </c>
      <c r="F962" s="18">
        <v>1360</v>
      </c>
    </row>
    <row r="963" spans="1:6" x14ac:dyDescent="0.3">
      <c r="A963" s="17">
        <v>92044400601</v>
      </c>
      <c r="B963" s="2" t="s">
        <v>977</v>
      </c>
      <c r="C963" s="18">
        <v>0</v>
      </c>
      <c r="D963" s="18">
        <v>700</v>
      </c>
      <c r="E963" s="18">
        <v>1750</v>
      </c>
      <c r="F963" s="18">
        <v>2200</v>
      </c>
    </row>
    <row r="964" spans="1:6" x14ac:dyDescent="0.3">
      <c r="A964" s="17">
        <v>92050690608</v>
      </c>
      <c r="B964" s="2" t="s">
        <v>978</v>
      </c>
      <c r="C964" s="18">
        <v>0</v>
      </c>
      <c r="D964" s="18">
        <v>105</v>
      </c>
      <c r="E964" s="18">
        <v>315</v>
      </c>
      <c r="F964" s="18">
        <v>315</v>
      </c>
    </row>
    <row r="965" spans="1:6" x14ac:dyDescent="0.3">
      <c r="A965" s="17">
        <v>97017350584</v>
      </c>
      <c r="B965" s="2" t="s">
        <v>979</v>
      </c>
      <c r="C965" s="18">
        <v>0</v>
      </c>
      <c r="D965" s="18">
        <v>575</v>
      </c>
      <c r="E965" s="18">
        <v>1670</v>
      </c>
      <c r="F965" s="18">
        <v>2075</v>
      </c>
    </row>
    <row r="966" spans="1:6" x14ac:dyDescent="0.3">
      <c r="A966" s="17">
        <v>5074210583</v>
      </c>
      <c r="B966" s="2" t="s">
        <v>980</v>
      </c>
      <c r="C966" s="18">
        <v>0</v>
      </c>
      <c r="D966" s="18">
        <v>13080</v>
      </c>
      <c r="E966" s="92">
        <v>25784</v>
      </c>
      <c r="F966" s="18">
        <v>27201</v>
      </c>
    </row>
    <row r="967" spans="1:6" x14ac:dyDescent="0.3">
      <c r="A967" s="17">
        <v>97805660582</v>
      </c>
      <c r="B967" s="2" t="s">
        <v>981</v>
      </c>
      <c r="C967" s="18">
        <v>0</v>
      </c>
      <c r="D967" s="18">
        <v>945</v>
      </c>
      <c r="E967" s="18">
        <v>3430</v>
      </c>
      <c r="F967" s="18">
        <v>2565</v>
      </c>
    </row>
    <row r="968" spans="1:6" x14ac:dyDescent="0.3">
      <c r="A968" s="17">
        <v>90143480565</v>
      </c>
      <c r="B968" s="2" t="s">
        <v>982</v>
      </c>
      <c r="C968" s="18">
        <v>0</v>
      </c>
      <c r="D968" s="18">
        <v>0</v>
      </c>
      <c r="E968" s="18">
        <v>450</v>
      </c>
      <c r="F968" s="18">
        <v>1000</v>
      </c>
    </row>
    <row r="969" spans="1:6" x14ac:dyDescent="0.3">
      <c r="A969" s="17">
        <v>90032010572</v>
      </c>
      <c r="B969" s="2" t="s">
        <v>983</v>
      </c>
      <c r="C969" s="18">
        <v>0</v>
      </c>
      <c r="D969" s="18">
        <v>1700</v>
      </c>
      <c r="E969" s="18">
        <v>5100</v>
      </c>
      <c r="F969" s="18">
        <v>2700</v>
      </c>
    </row>
    <row r="970" spans="1:6" x14ac:dyDescent="0.3">
      <c r="A970" s="17">
        <v>97765150582</v>
      </c>
      <c r="B970" s="2" t="s">
        <v>984</v>
      </c>
      <c r="C970" s="18">
        <v>0</v>
      </c>
      <c r="D970" s="18">
        <v>1550</v>
      </c>
      <c r="E970" s="18">
        <v>3250</v>
      </c>
      <c r="F970" s="18">
        <v>3850</v>
      </c>
    </row>
    <row r="971" spans="1:6" x14ac:dyDescent="0.3">
      <c r="A971" s="17">
        <v>97244140584</v>
      </c>
      <c r="B971" s="2" t="s">
        <v>985</v>
      </c>
      <c r="C971" s="18">
        <v>0</v>
      </c>
      <c r="D971" s="18">
        <v>565</v>
      </c>
      <c r="E971" s="18">
        <v>945</v>
      </c>
      <c r="F971" s="18">
        <v>1410</v>
      </c>
    </row>
    <row r="972" spans="1:6" x14ac:dyDescent="0.3">
      <c r="A972" s="17">
        <v>16819321007</v>
      </c>
      <c r="B972" s="2" t="s">
        <v>986</v>
      </c>
      <c r="C972" s="18">
        <v>0</v>
      </c>
      <c r="D972" s="18">
        <v>2040</v>
      </c>
      <c r="E972" s="18">
        <v>5760</v>
      </c>
      <c r="F972" s="18">
        <v>2520</v>
      </c>
    </row>
    <row r="973" spans="1:6" x14ac:dyDescent="0.3">
      <c r="A973" s="17">
        <v>97311600585</v>
      </c>
      <c r="B973" s="2" t="s">
        <v>987</v>
      </c>
      <c r="C973" s="18">
        <v>0</v>
      </c>
      <c r="D973" s="18">
        <v>0</v>
      </c>
      <c r="E973" s="18">
        <v>160</v>
      </c>
      <c r="F973" s="18">
        <v>200</v>
      </c>
    </row>
    <row r="974" spans="1:6" x14ac:dyDescent="0.3">
      <c r="A974" s="17">
        <v>91002040581</v>
      </c>
      <c r="B974" s="2" t="s">
        <v>988</v>
      </c>
      <c r="C974" s="18">
        <v>0</v>
      </c>
      <c r="D974" s="18">
        <v>910</v>
      </c>
      <c r="E974" s="18">
        <v>2520</v>
      </c>
      <c r="F974" s="18">
        <v>2450</v>
      </c>
    </row>
    <row r="975" spans="1:6" x14ac:dyDescent="0.3">
      <c r="A975" s="17">
        <v>90077310564</v>
      </c>
      <c r="B975" s="2" t="s">
        <v>989</v>
      </c>
      <c r="C975" s="18">
        <v>0</v>
      </c>
      <c r="D975" s="18">
        <v>900</v>
      </c>
      <c r="E975" s="18">
        <v>2000</v>
      </c>
      <c r="F975" s="18">
        <v>2400</v>
      </c>
    </row>
    <row r="976" spans="1:6" x14ac:dyDescent="0.3">
      <c r="A976" s="17">
        <v>96461190587</v>
      </c>
      <c r="B976" s="2" t="s">
        <v>990</v>
      </c>
      <c r="C976" s="18">
        <v>0</v>
      </c>
      <c r="D976" s="18">
        <v>3236.09</v>
      </c>
      <c r="E976" s="18">
        <v>8524.92</v>
      </c>
      <c r="F976" s="18">
        <v>4458.28</v>
      </c>
    </row>
    <row r="977" spans="1:6" x14ac:dyDescent="0.3">
      <c r="A977" s="17">
        <v>97854660582</v>
      </c>
      <c r="B977" s="2" t="s">
        <v>991</v>
      </c>
      <c r="C977" s="18">
        <v>0</v>
      </c>
      <c r="D977" s="18">
        <v>560</v>
      </c>
      <c r="E977" s="18">
        <v>980</v>
      </c>
      <c r="F977" s="18">
        <v>1645</v>
      </c>
    </row>
    <row r="978" spans="1:6" x14ac:dyDescent="0.3">
      <c r="A978" s="17">
        <v>97878980586</v>
      </c>
      <c r="B978" s="2" t="s">
        <v>992</v>
      </c>
      <c r="C978" s="18">
        <v>0</v>
      </c>
      <c r="D978" s="18">
        <v>250</v>
      </c>
      <c r="E978" s="18">
        <v>750</v>
      </c>
      <c r="F978" s="18">
        <v>1150</v>
      </c>
    </row>
    <row r="979" spans="1:6" x14ac:dyDescent="0.3">
      <c r="A979" s="17">
        <v>96469980583</v>
      </c>
      <c r="B979" s="2" t="s">
        <v>993</v>
      </c>
      <c r="C979" s="18">
        <v>0</v>
      </c>
      <c r="D979" s="18">
        <v>0</v>
      </c>
      <c r="E979" s="18">
        <v>0</v>
      </c>
      <c r="F979" s="18">
        <v>0</v>
      </c>
    </row>
    <row r="980" spans="1:6" x14ac:dyDescent="0.3">
      <c r="A980" s="17">
        <v>97431670583</v>
      </c>
      <c r="B980" s="2" t="s">
        <v>994</v>
      </c>
      <c r="C980" s="18">
        <v>0</v>
      </c>
      <c r="D980" s="18">
        <v>4300</v>
      </c>
      <c r="E980" s="18">
        <v>9240</v>
      </c>
      <c r="F980" s="18">
        <v>6790</v>
      </c>
    </row>
    <row r="981" spans="1:6" x14ac:dyDescent="0.3">
      <c r="A981" s="17">
        <v>97126350582</v>
      </c>
      <c r="B981" s="2" t="s">
        <v>995</v>
      </c>
      <c r="C981" s="18">
        <v>0</v>
      </c>
      <c r="D981" s="18">
        <v>430</v>
      </c>
      <c r="E981" s="18">
        <v>731</v>
      </c>
      <c r="F981" s="18">
        <v>1505</v>
      </c>
    </row>
    <row r="982" spans="1:6" x14ac:dyDescent="0.3">
      <c r="A982" s="17">
        <v>97518480583</v>
      </c>
      <c r="B982" s="2" t="s">
        <v>996</v>
      </c>
      <c r="C982" s="18">
        <v>0</v>
      </c>
      <c r="D982" s="18">
        <v>375</v>
      </c>
      <c r="E982" s="18">
        <v>1125</v>
      </c>
      <c r="F982" s="18">
        <v>1245</v>
      </c>
    </row>
    <row r="983" spans="1:6" x14ac:dyDescent="0.3">
      <c r="A983" s="17">
        <v>9756691003</v>
      </c>
      <c r="B983" s="2" t="s">
        <v>997</v>
      </c>
      <c r="C983" s="18">
        <v>0</v>
      </c>
      <c r="D983" s="18">
        <v>400</v>
      </c>
      <c r="E983" s="18">
        <v>1385</v>
      </c>
      <c r="F983" s="18">
        <v>1095</v>
      </c>
    </row>
    <row r="984" spans="1:6" x14ac:dyDescent="0.3">
      <c r="A984" s="17">
        <v>93033040580</v>
      </c>
      <c r="B984" s="2" t="s">
        <v>998</v>
      </c>
      <c r="C984" s="18">
        <v>0</v>
      </c>
      <c r="D984" s="18">
        <v>400</v>
      </c>
      <c r="E984" s="18">
        <v>800</v>
      </c>
      <c r="F984" s="18">
        <v>880</v>
      </c>
    </row>
    <row r="985" spans="1:6" x14ac:dyDescent="0.3">
      <c r="A985" s="17">
        <v>3291850596</v>
      </c>
      <c r="B985" s="2" t="s">
        <v>999</v>
      </c>
      <c r="C985" s="18">
        <v>0</v>
      </c>
      <c r="D985" s="18">
        <v>100</v>
      </c>
      <c r="E985" s="18">
        <v>500</v>
      </c>
      <c r="F985" s="18">
        <v>200</v>
      </c>
    </row>
    <row r="986" spans="1:6" x14ac:dyDescent="0.3">
      <c r="A986" s="17">
        <v>97511610582</v>
      </c>
      <c r="B986" s="2" t="s">
        <v>1000</v>
      </c>
      <c r="C986" s="18">
        <v>0</v>
      </c>
      <c r="D986" s="18">
        <v>920</v>
      </c>
      <c r="E986" s="18">
        <v>2120</v>
      </c>
      <c r="F986" s="18">
        <v>2470</v>
      </c>
    </row>
    <row r="987" spans="1:6" x14ac:dyDescent="0.3">
      <c r="A987" s="17">
        <v>97073820587</v>
      </c>
      <c r="B987" s="2" t="s">
        <v>1001</v>
      </c>
      <c r="C987" s="18">
        <v>0</v>
      </c>
      <c r="D987" s="18">
        <v>750</v>
      </c>
      <c r="E987" s="18">
        <v>2250</v>
      </c>
      <c r="F987" s="18">
        <v>1350</v>
      </c>
    </row>
    <row r="988" spans="1:6" x14ac:dyDescent="0.3">
      <c r="A988" s="17">
        <v>97070910589</v>
      </c>
      <c r="B988" s="2" t="s">
        <v>1002</v>
      </c>
      <c r="C988" s="18">
        <v>0</v>
      </c>
      <c r="D988" s="18">
        <v>1185</v>
      </c>
      <c r="E988" s="18">
        <v>2565</v>
      </c>
      <c r="F988" s="18">
        <v>2415</v>
      </c>
    </row>
    <row r="989" spans="1:6" x14ac:dyDescent="0.3">
      <c r="A989" s="17">
        <v>96133030583</v>
      </c>
      <c r="B989" s="2" t="s">
        <v>1003</v>
      </c>
      <c r="C989" s="18">
        <v>0</v>
      </c>
      <c r="D989" s="18">
        <v>5640</v>
      </c>
      <c r="E989" s="18">
        <v>13125</v>
      </c>
      <c r="F989" s="18">
        <v>10850</v>
      </c>
    </row>
    <row r="990" spans="1:6" x14ac:dyDescent="0.3">
      <c r="A990" s="17">
        <v>96352320582</v>
      </c>
      <c r="B990" s="2" t="s">
        <v>1004</v>
      </c>
      <c r="C990" s="18">
        <v>0</v>
      </c>
      <c r="D990" s="18">
        <v>5500</v>
      </c>
      <c r="E990" s="18">
        <v>6500</v>
      </c>
      <c r="F990" s="18">
        <v>750</v>
      </c>
    </row>
    <row r="991" spans="1:6" x14ac:dyDescent="0.3">
      <c r="A991" s="17">
        <v>90010810563</v>
      </c>
      <c r="B991" s="2" t="s">
        <v>1005</v>
      </c>
      <c r="C991" s="18">
        <v>0</v>
      </c>
      <c r="D991" s="18">
        <v>250</v>
      </c>
      <c r="E991" s="18">
        <v>750</v>
      </c>
      <c r="F991" s="18">
        <v>750</v>
      </c>
    </row>
    <row r="992" spans="1:6" x14ac:dyDescent="0.3">
      <c r="A992" s="17">
        <v>97410380584</v>
      </c>
      <c r="B992" s="2" t="s">
        <v>1006</v>
      </c>
      <c r="C992" s="18">
        <v>0</v>
      </c>
      <c r="D992" s="18">
        <v>1430</v>
      </c>
      <c r="E992" s="18">
        <v>3465</v>
      </c>
      <c r="F992" s="18">
        <v>4070</v>
      </c>
    </row>
    <row r="993" spans="1:6" x14ac:dyDescent="0.3">
      <c r="A993" s="17">
        <v>97934310588</v>
      </c>
      <c r="B993" s="2" t="s">
        <v>1007</v>
      </c>
      <c r="C993" s="18">
        <v>0</v>
      </c>
      <c r="D993" s="18">
        <v>1245</v>
      </c>
      <c r="E993" s="18">
        <v>3345</v>
      </c>
      <c r="F993" s="18">
        <v>1320</v>
      </c>
    </row>
    <row r="994" spans="1:6" x14ac:dyDescent="0.3">
      <c r="A994" s="17">
        <v>1945350591</v>
      </c>
      <c r="B994" s="2" t="s">
        <v>1008</v>
      </c>
      <c r="C994" s="18">
        <v>0</v>
      </c>
      <c r="D994" s="18">
        <v>0</v>
      </c>
      <c r="E994" s="18">
        <v>1000</v>
      </c>
      <c r="F994" s="18">
        <v>0</v>
      </c>
    </row>
    <row r="995" spans="1:6" x14ac:dyDescent="0.3">
      <c r="A995" s="17">
        <v>91122060592</v>
      </c>
      <c r="B995" s="2" t="s">
        <v>1009</v>
      </c>
      <c r="C995" s="18">
        <v>0</v>
      </c>
      <c r="D995" s="18">
        <v>0</v>
      </c>
      <c r="E995" s="18">
        <v>1200</v>
      </c>
      <c r="F995" s="18">
        <v>0</v>
      </c>
    </row>
    <row r="996" spans="1:6" x14ac:dyDescent="0.3">
      <c r="A996" s="17">
        <v>97048630582</v>
      </c>
      <c r="B996" s="2" t="s">
        <v>1010</v>
      </c>
      <c r="C996" s="18">
        <v>0</v>
      </c>
      <c r="D996" s="18">
        <v>440</v>
      </c>
      <c r="E996" s="18">
        <v>1320</v>
      </c>
      <c r="F996" s="18">
        <v>1100</v>
      </c>
    </row>
    <row r="997" spans="1:6" x14ac:dyDescent="0.3">
      <c r="A997" s="17">
        <v>97739430581</v>
      </c>
      <c r="B997" s="2" t="s">
        <v>1011</v>
      </c>
      <c r="C997" s="18">
        <v>0</v>
      </c>
      <c r="D997" s="18">
        <v>0</v>
      </c>
      <c r="E997" s="18">
        <v>550</v>
      </c>
      <c r="F997" s="18">
        <v>400</v>
      </c>
    </row>
    <row r="998" spans="1:6" x14ac:dyDescent="0.3">
      <c r="A998" s="17">
        <v>91150710597</v>
      </c>
      <c r="B998" s="2" t="s">
        <v>1012</v>
      </c>
      <c r="C998" s="18">
        <v>0</v>
      </c>
      <c r="D998" s="18">
        <v>1240</v>
      </c>
      <c r="E998" s="18">
        <v>2640</v>
      </c>
      <c r="F998" s="18">
        <v>2880</v>
      </c>
    </row>
    <row r="999" spans="1:6" x14ac:dyDescent="0.3">
      <c r="A999" s="17">
        <v>96433920582</v>
      </c>
      <c r="B999" s="2" t="s">
        <v>1013</v>
      </c>
      <c r="C999" s="18">
        <v>0</v>
      </c>
      <c r="D999" s="18">
        <v>0</v>
      </c>
      <c r="E999" s="18">
        <v>700</v>
      </c>
      <c r="F999" s="18">
        <v>0</v>
      </c>
    </row>
    <row r="1000" spans="1:6" x14ac:dyDescent="0.3">
      <c r="A1000" s="17">
        <v>97575660580</v>
      </c>
      <c r="B1000" s="2" t="s">
        <v>1014</v>
      </c>
      <c r="C1000" s="18">
        <v>0</v>
      </c>
      <c r="D1000" s="18">
        <v>1380</v>
      </c>
      <c r="E1000" s="18">
        <v>2880</v>
      </c>
      <c r="F1000" s="18">
        <v>2940</v>
      </c>
    </row>
    <row r="1001" spans="1:6" x14ac:dyDescent="0.3">
      <c r="A1001" s="17">
        <v>96313080580</v>
      </c>
      <c r="B1001" s="2" t="s">
        <v>1015</v>
      </c>
      <c r="C1001" s="18">
        <v>0</v>
      </c>
      <c r="D1001" s="18">
        <v>2810</v>
      </c>
      <c r="E1001" s="18">
        <v>6095</v>
      </c>
      <c r="F1001" s="18">
        <v>2215</v>
      </c>
    </row>
    <row r="1002" spans="1:6" x14ac:dyDescent="0.3">
      <c r="A1002" s="17">
        <v>96590900583</v>
      </c>
      <c r="B1002" s="2" t="s">
        <v>1016</v>
      </c>
      <c r="C1002" s="18">
        <v>0</v>
      </c>
      <c r="D1002" s="18">
        <v>300</v>
      </c>
      <c r="E1002" s="18">
        <v>600</v>
      </c>
      <c r="F1002" s="18">
        <v>900</v>
      </c>
    </row>
    <row r="1003" spans="1:6" x14ac:dyDescent="0.3">
      <c r="A1003" s="17">
        <v>97475610586</v>
      </c>
      <c r="B1003" s="2" t="s">
        <v>1017</v>
      </c>
      <c r="C1003" s="18">
        <v>0</v>
      </c>
      <c r="D1003" s="18">
        <v>0</v>
      </c>
      <c r="E1003" s="18">
        <v>630</v>
      </c>
      <c r="F1003" s="18">
        <v>420</v>
      </c>
    </row>
    <row r="1004" spans="1:6" x14ac:dyDescent="0.3">
      <c r="A1004" s="17">
        <v>15743431007</v>
      </c>
      <c r="B1004" s="2" t="s">
        <v>1018</v>
      </c>
      <c r="C1004" s="18">
        <v>0</v>
      </c>
      <c r="D1004" s="18">
        <v>840</v>
      </c>
      <c r="E1004" s="18">
        <v>2040</v>
      </c>
      <c r="F1004" s="18">
        <v>2340</v>
      </c>
    </row>
    <row r="1005" spans="1:6" x14ac:dyDescent="0.3">
      <c r="A1005" s="17">
        <v>93027380588</v>
      </c>
      <c r="B1005" s="2" t="s">
        <v>1019</v>
      </c>
      <c r="C1005" s="18">
        <v>0</v>
      </c>
      <c r="D1005" s="18">
        <v>100</v>
      </c>
      <c r="E1005" s="18">
        <v>500</v>
      </c>
      <c r="F1005" s="18">
        <v>550</v>
      </c>
    </row>
    <row r="1006" spans="1:6" x14ac:dyDescent="0.3">
      <c r="A1006" s="17">
        <v>16223771003</v>
      </c>
      <c r="B1006" s="2" t="s">
        <v>1020</v>
      </c>
      <c r="C1006" s="18">
        <v>0</v>
      </c>
      <c r="D1006" s="18">
        <v>200</v>
      </c>
      <c r="E1006" s="18">
        <v>360</v>
      </c>
      <c r="F1006" s="18">
        <v>640</v>
      </c>
    </row>
    <row r="1007" spans="1:6" x14ac:dyDescent="0.3">
      <c r="A1007" s="17">
        <v>97840930586</v>
      </c>
      <c r="B1007" s="2" t="s">
        <v>1021</v>
      </c>
      <c r="C1007" s="18">
        <v>0</v>
      </c>
      <c r="D1007" s="18">
        <v>240</v>
      </c>
      <c r="E1007" s="18">
        <v>540</v>
      </c>
      <c r="F1007" s="18">
        <v>1140</v>
      </c>
    </row>
    <row r="1008" spans="1:6" x14ac:dyDescent="0.3">
      <c r="A1008" s="17">
        <v>90096990578</v>
      </c>
      <c r="B1008" s="2" t="s">
        <v>1022</v>
      </c>
      <c r="C1008" s="18">
        <v>0</v>
      </c>
      <c r="D1008" s="18">
        <v>180</v>
      </c>
      <c r="E1008" s="92">
        <v>300</v>
      </c>
      <c r="F1008" s="18">
        <v>240</v>
      </c>
    </row>
    <row r="1009" spans="1:6" x14ac:dyDescent="0.3">
      <c r="A1009" s="17">
        <v>14417681005</v>
      </c>
      <c r="B1009" s="2" t="s">
        <v>1023</v>
      </c>
      <c r="C1009" s="18">
        <v>0</v>
      </c>
      <c r="D1009" s="18">
        <v>605</v>
      </c>
      <c r="E1009" s="18">
        <v>1760</v>
      </c>
      <c r="F1009" s="18">
        <v>2650</v>
      </c>
    </row>
    <row r="1010" spans="1:6" x14ac:dyDescent="0.3">
      <c r="A1010" s="17">
        <v>96573580584</v>
      </c>
      <c r="B1010" s="2" t="s">
        <v>1024</v>
      </c>
      <c r="C1010" s="18">
        <v>0</v>
      </c>
      <c r="D1010" s="18">
        <v>400</v>
      </c>
      <c r="E1010" s="18">
        <v>900</v>
      </c>
      <c r="F1010" s="18">
        <v>1150</v>
      </c>
    </row>
    <row r="1011" spans="1:6" x14ac:dyDescent="0.3">
      <c r="A1011" s="17">
        <v>1261460578</v>
      </c>
      <c r="B1011" s="2" t="s">
        <v>1025</v>
      </c>
      <c r="C1011" s="18">
        <v>0</v>
      </c>
      <c r="D1011" s="18">
        <v>180</v>
      </c>
      <c r="E1011" s="18">
        <v>360</v>
      </c>
      <c r="F1011" s="18">
        <v>420</v>
      </c>
    </row>
    <row r="1012" spans="1:6" x14ac:dyDescent="0.3">
      <c r="A1012" s="17">
        <v>97323370581</v>
      </c>
      <c r="B1012" s="2" t="s">
        <v>1026</v>
      </c>
      <c r="C1012" s="18">
        <v>0</v>
      </c>
      <c r="D1012" s="18">
        <v>335</v>
      </c>
      <c r="E1012" s="18">
        <v>545</v>
      </c>
      <c r="F1012" s="18">
        <v>525</v>
      </c>
    </row>
    <row r="1013" spans="1:6" x14ac:dyDescent="0.3">
      <c r="A1013" s="17">
        <v>91097980592</v>
      </c>
      <c r="B1013" s="2" t="s">
        <v>1027</v>
      </c>
      <c r="C1013" s="18">
        <v>0</v>
      </c>
      <c r="D1013" s="18">
        <v>9200</v>
      </c>
      <c r="E1013" s="18">
        <v>15300</v>
      </c>
      <c r="F1013" s="18">
        <v>2300</v>
      </c>
    </row>
    <row r="1014" spans="1:6" x14ac:dyDescent="0.3">
      <c r="A1014" s="17">
        <v>96426530588</v>
      </c>
      <c r="B1014" s="2" t="s">
        <v>1028</v>
      </c>
      <c r="C1014" s="18">
        <v>0</v>
      </c>
      <c r="D1014" s="18">
        <v>1235</v>
      </c>
      <c r="E1014" s="18">
        <v>2375</v>
      </c>
      <c r="F1014" s="18">
        <v>855</v>
      </c>
    </row>
    <row r="1015" spans="1:6" x14ac:dyDescent="0.3">
      <c r="A1015" s="17">
        <v>90071710579</v>
      </c>
      <c r="B1015" s="2" t="s">
        <v>1029</v>
      </c>
      <c r="C1015" s="18">
        <v>0</v>
      </c>
      <c r="D1015" s="18">
        <v>1860</v>
      </c>
      <c r="E1015" s="18">
        <v>5400</v>
      </c>
      <c r="F1015" s="18">
        <v>4280</v>
      </c>
    </row>
    <row r="1016" spans="1:6" x14ac:dyDescent="0.3">
      <c r="A1016" s="17">
        <v>91058450593</v>
      </c>
      <c r="B1016" s="2" t="s">
        <v>1030</v>
      </c>
      <c r="C1016" s="18">
        <v>0</v>
      </c>
      <c r="D1016" s="18">
        <v>150</v>
      </c>
      <c r="E1016" s="18">
        <v>1100</v>
      </c>
      <c r="F1016" s="18">
        <v>0</v>
      </c>
    </row>
    <row r="1017" spans="1:6" x14ac:dyDescent="0.3">
      <c r="A1017" s="17">
        <v>4835881006</v>
      </c>
      <c r="B1017" s="2" t="s">
        <v>1031</v>
      </c>
      <c r="C1017" s="18">
        <v>0</v>
      </c>
      <c r="D1017" s="18">
        <v>0</v>
      </c>
      <c r="E1017" s="18">
        <v>660</v>
      </c>
      <c r="F1017" s="18">
        <v>780</v>
      </c>
    </row>
    <row r="1018" spans="1:6" x14ac:dyDescent="0.3">
      <c r="A1018" s="17">
        <v>96456720588</v>
      </c>
      <c r="B1018" s="2" t="s">
        <v>1032</v>
      </c>
      <c r="C1018" s="18">
        <v>0</v>
      </c>
      <c r="D1018" s="18">
        <v>300</v>
      </c>
      <c r="E1018" s="18">
        <v>660</v>
      </c>
      <c r="F1018" s="18">
        <v>840</v>
      </c>
    </row>
    <row r="1019" spans="1:6" x14ac:dyDescent="0.3">
      <c r="A1019" s="17">
        <v>92001620589</v>
      </c>
      <c r="B1019" s="2" t="s">
        <v>1033</v>
      </c>
      <c r="C1019" s="18">
        <v>0</v>
      </c>
      <c r="D1019" s="18">
        <v>1900</v>
      </c>
      <c r="E1019" s="18">
        <v>4775</v>
      </c>
      <c r="F1019" s="18">
        <v>2640</v>
      </c>
    </row>
    <row r="1020" spans="1:6" x14ac:dyDescent="0.3">
      <c r="A1020" s="17">
        <v>91145350590</v>
      </c>
      <c r="B1020" s="2" t="s">
        <v>1034</v>
      </c>
      <c r="C1020" s="18">
        <v>0</v>
      </c>
      <c r="D1020" s="18">
        <v>1690</v>
      </c>
      <c r="E1020" s="18">
        <v>4290</v>
      </c>
      <c r="F1020" s="18">
        <v>3835</v>
      </c>
    </row>
    <row r="1021" spans="1:6" x14ac:dyDescent="0.3">
      <c r="A1021" s="17">
        <v>96461150581</v>
      </c>
      <c r="B1021" s="2" t="s">
        <v>1035</v>
      </c>
      <c r="C1021" s="18">
        <v>0</v>
      </c>
      <c r="D1021" s="18">
        <v>765</v>
      </c>
      <c r="E1021" s="18">
        <v>1395</v>
      </c>
      <c r="F1021" s="18">
        <v>1485</v>
      </c>
    </row>
    <row r="1022" spans="1:6" x14ac:dyDescent="0.3">
      <c r="A1022" s="17">
        <v>97987140585</v>
      </c>
      <c r="B1022" s="2" t="s">
        <v>1036</v>
      </c>
      <c r="C1022" s="18">
        <v>0</v>
      </c>
      <c r="D1022" s="18">
        <v>490</v>
      </c>
      <c r="E1022" s="18">
        <v>1120</v>
      </c>
      <c r="F1022" s="18">
        <v>1260</v>
      </c>
    </row>
    <row r="1023" spans="1:6" x14ac:dyDescent="0.3">
      <c r="A1023" s="17">
        <v>4507131003</v>
      </c>
      <c r="B1023" s="2" t="s">
        <v>1037</v>
      </c>
      <c r="C1023" s="18">
        <v>0</v>
      </c>
      <c r="D1023" s="18">
        <v>200</v>
      </c>
      <c r="E1023" s="18">
        <v>300</v>
      </c>
      <c r="F1023" s="18">
        <v>100</v>
      </c>
    </row>
    <row r="1024" spans="1:6" x14ac:dyDescent="0.3">
      <c r="A1024" s="17">
        <v>91073350588</v>
      </c>
      <c r="B1024" s="2" t="s">
        <v>1038</v>
      </c>
      <c r="C1024" s="18">
        <v>0</v>
      </c>
      <c r="D1024" s="18">
        <v>650</v>
      </c>
      <c r="E1024" s="18">
        <v>1400</v>
      </c>
      <c r="F1024" s="18">
        <v>1700</v>
      </c>
    </row>
    <row r="1025" spans="1:6" x14ac:dyDescent="0.3">
      <c r="A1025" s="17">
        <v>90050750596</v>
      </c>
      <c r="B1025" s="2" t="s">
        <v>1039</v>
      </c>
      <c r="C1025" s="18">
        <v>0</v>
      </c>
      <c r="D1025" s="18">
        <v>450</v>
      </c>
      <c r="E1025" s="18">
        <v>900</v>
      </c>
      <c r="F1025" s="18">
        <v>1000</v>
      </c>
    </row>
    <row r="1026" spans="1:6" x14ac:dyDescent="0.3">
      <c r="A1026" s="17">
        <v>91166860592</v>
      </c>
      <c r="B1026" s="2" t="s">
        <v>1040</v>
      </c>
      <c r="C1026" s="18">
        <v>0</v>
      </c>
      <c r="D1026" s="18">
        <v>2820</v>
      </c>
      <c r="E1026" s="18">
        <v>5760</v>
      </c>
      <c r="F1026" s="18">
        <v>6480</v>
      </c>
    </row>
    <row r="1027" spans="1:6" x14ac:dyDescent="0.3">
      <c r="A1027" s="17">
        <v>96396430587</v>
      </c>
      <c r="B1027" s="2" t="s">
        <v>1041</v>
      </c>
      <c r="C1027" s="18">
        <v>0</v>
      </c>
      <c r="D1027" s="18">
        <v>180</v>
      </c>
      <c r="E1027" s="18">
        <v>795</v>
      </c>
      <c r="F1027" s="18">
        <v>760</v>
      </c>
    </row>
    <row r="1028" spans="1:6" x14ac:dyDescent="0.3">
      <c r="A1028" s="17">
        <v>96576470585</v>
      </c>
      <c r="B1028" s="2" t="s">
        <v>1042</v>
      </c>
      <c r="C1028" s="18">
        <v>0</v>
      </c>
      <c r="D1028" s="18">
        <v>0</v>
      </c>
      <c r="E1028" s="18">
        <v>3780</v>
      </c>
      <c r="F1028" s="18">
        <v>3120</v>
      </c>
    </row>
    <row r="1029" spans="1:6" x14ac:dyDescent="0.3">
      <c r="A1029" s="17">
        <v>11340891008</v>
      </c>
      <c r="B1029" s="2" t="s">
        <v>1043</v>
      </c>
      <c r="C1029" s="18">
        <v>0</v>
      </c>
      <c r="D1029" s="18">
        <v>180</v>
      </c>
      <c r="E1029" s="18">
        <v>480</v>
      </c>
      <c r="F1029" s="18">
        <v>420</v>
      </c>
    </row>
    <row r="1030" spans="1:6" x14ac:dyDescent="0.3">
      <c r="A1030" s="17">
        <v>15447401009</v>
      </c>
      <c r="B1030" s="2" t="s">
        <v>1044</v>
      </c>
      <c r="C1030" s="18">
        <v>0</v>
      </c>
      <c r="D1030" s="18">
        <v>0</v>
      </c>
      <c r="E1030" s="18">
        <v>0</v>
      </c>
      <c r="F1030" s="18">
        <v>0</v>
      </c>
    </row>
    <row r="1031" spans="1:6" x14ac:dyDescent="0.3">
      <c r="A1031" s="17">
        <v>14952151000</v>
      </c>
      <c r="B1031" s="2" t="s">
        <v>1045</v>
      </c>
      <c r="C1031" s="18">
        <v>0</v>
      </c>
      <c r="D1031" s="18">
        <v>0</v>
      </c>
      <c r="E1031" s="18">
        <v>0</v>
      </c>
      <c r="F1031" s="18">
        <v>0</v>
      </c>
    </row>
    <row r="1032" spans="1:6" x14ac:dyDescent="0.3">
      <c r="A1032" s="17">
        <v>1436210569</v>
      </c>
      <c r="B1032" s="2" t="s">
        <v>1046</v>
      </c>
      <c r="C1032" s="18">
        <v>0</v>
      </c>
      <c r="D1032" s="18">
        <v>200</v>
      </c>
      <c r="E1032" s="18">
        <v>600</v>
      </c>
      <c r="F1032" s="18">
        <v>600</v>
      </c>
    </row>
    <row r="1033" spans="1:6" x14ac:dyDescent="0.3">
      <c r="A1033" s="17">
        <v>96418350581</v>
      </c>
      <c r="B1033" s="2" t="s">
        <v>1047</v>
      </c>
      <c r="C1033" s="18">
        <v>0</v>
      </c>
      <c r="D1033" s="18">
        <v>200</v>
      </c>
      <c r="E1033" s="18">
        <v>400</v>
      </c>
      <c r="F1033" s="18">
        <v>300</v>
      </c>
    </row>
    <row r="1034" spans="1:6" x14ac:dyDescent="0.3">
      <c r="A1034" s="17">
        <v>2887910590</v>
      </c>
      <c r="B1034" s="2" t="s">
        <v>1048</v>
      </c>
      <c r="C1034" s="18">
        <v>0</v>
      </c>
      <c r="D1034" s="18">
        <v>1850</v>
      </c>
      <c r="E1034" s="18">
        <v>4100</v>
      </c>
      <c r="F1034" s="18">
        <v>4750</v>
      </c>
    </row>
    <row r="1035" spans="1:6" x14ac:dyDescent="0.3">
      <c r="A1035" s="17">
        <v>92095710601</v>
      </c>
      <c r="B1035" s="2" t="s">
        <v>1049</v>
      </c>
      <c r="C1035" s="18">
        <v>0</v>
      </c>
      <c r="D1035" s="18">
        <v>0</v>
      </c>
      <c r="E1035" s="18">
        <v>0</v>
      </c>
      <c r="F1035" s="18">
        <v>1200</v>
      </c>
    </row>
    <row r="1036" spans="1:6" x14ac:dyDescent="0.3">
      <c r="A1036" s="17">
        <v>96428490583</v>
      </c>
      <c r="B1036" s="2" t="s">
        <v>1050</v>
      </c>
      <c r="C1036" s="18">
        <v>0</v>
      </c>
      <c r="D1036" s="18">
        <v>246</v>
      </c>
      <c r="E1036" s="18">
        <v>656</v>
      </c>
      <c r="F1036" s="18">
        <v>328</v>
      </c>
    </row>
    <row r="1037" spans="1:6" x14ac:dyDescent="0.3">
      <c r="A1037" s="17">
        <v>91177390597</v>
      </c>
      <c r="B1037" s="2" t="s">
        <v>1051</v>
      </c>
      <c r="C1037" s="18">
        <v>0</v>
      </c>
      <c r="D1037" s="18">
        <v>50</v>
      </c>
      <c r="E1037" s="18">
        <v>150</v>
      </c>
      <c r="F1037" s="18">
        <v>300</v>
      </c>
    </row>
    <row r="1038" spans="1:6" x14ac:dyDescent="0.3">
      <c r="A1038" s="17">
        <v>92093650601</v>
      </c>
      <c r="B1038" s="2" t="s">
        <v>1052</v>
      </c>
      <c r="C1038" s="18">
        <v>0</v>
      </c>
      <c r="D1038" s="18">
        <v>350</v>
      </c>
      <c r="E1038" s="18">
        <v>1050</v>
      </c>
      <c r="F1038" s="18">
        <v>1400</v>
      </c>
    </row>
    <row r="1039" spans="1:6" x14ac:dyDescent="0.3">
      <c r="A1039" s="17">
        <v>91084830586</v>
      </c>
      <c r="B1039" s="2" t="s">
        <v>1053</v>
      </c>
      <c r="C1039" s="18">
        <v>0</v>
      </c>
      <c r="D1039" s="18">
        <v>650</v>
      </c>
      <c r="E1039" s="18">
        <v>1950</v>
      </c>
      <c r="F1039" s="18">
        <v>2210</v>
      </c>
    </row>
    <row r="1040" spans="1:6" x14ac:dyDescent="0.3">
      <c r="A1040" s="17">
        <v>96230320580</v>
      </c>
      <c r="B1040" s="2" t="s">
        <v>1054</v>
      </c>
      <c r="C1040" s="18">
        <v>0</v>
      </c>
      <c r="D1040" s="18">
        <v>50</v>
      </c>
      <c r="E1040" s="18">
        <v>300</v>
      </c>
      <c r="F1040" s="18">
        <v>450</v>
      </c>
    </row>
    <row r="1041" spans="1:6" x14ac:dyDescent="0.3">
      <c r="A1041" s="17">
        <v>96218090585</v>
      </c>
      <c r="B1041" s="2" t="s">
        <v>1055</v>
      </c>
      <c r="C1041" s="18">
        <v>0</v>
      </c>
      <c r="D1041" s="18">
        <v>2981.25</v>
      </c>
      <c r="E1041" s="18">
        <v>4950</v>
      </c>
      <c r="F1041" s="18">
        <v>6581.25</v>
      </c>
    </row>
    <row r="1042" spans="1:6" x14ac:dyDescent="0.3">
      <c r="A1042" s="17">
        <v>96561700582</v>
      </c>
      <c r="B1042" s="2" t="s">
        <v>1056</v>
      </c>
      <c r="C1042" s="18">
        <v>0</v>
      </c>
      <c r="D1042" s="18">
        <v>0</v>
      </c>
      <c r="E1042" s="18">
        <v>0</v>
      </c>
      <c r="F1042" s="18">
        <v>0</v>
      </c>
    </row>
    <row r="1043" spans="1:6" x14ac:dyDescent="0.3">
      <c r="A1043" s="17">
        <v>96435510589</v>
      </c>
      <c r="B1043" s="2" t="s">
        <v>1057</v>
      </c>
      <c r="C1043" s="18">
        <v>0</v>
      </c>
      <c r="D1043" s="18">
        <v>190</v>
      </c>
      <c r="E1043" s="18">
        <v>1000</v>
      </c>
      <c r="F1043" s="18">
        <v>420</v>
      </c>
    </row>
    <row r="1044" spans="1:6" x14ac:dyDescent="0.3">
      <c r="A1044" s="17">
        <v>83005730581</v>
      </c>
      <c r="B1044" s="2" t="s">
        <v>1058</v>
      </c>
      <c r="C1044" s="18">
        <v>0</v>
      </c>
      <c r="D1044" s="18">
        <v>600</v>
      </c>
      <c r="E1044" s="18">
        <v>1100</v>
      </c>
      <c r="F1044" s="18">
        <v>2250</v>
      </c>
    </row>
    <row r="1045" spans="1:6" x14ac:dyDescent="0.3">
      <c r="A1045" s="17">
        <v>93014800580</v>
      </c>
      <c r="B1045" s="2" t="s">
        <v>1059</v>
      </c>
      <c r="C1045" s="18">
        <v>0</v>
      </c>
      <c r="D1045" s="18">
        <v>280</v>
      </c>
      <c r="E1045" s="18">
        <v>920</v>
      </c>
      <c r="F1045" s="18">
        <v>1040</v>
      </c>
    </row>
    <row r="1046" spans="1:6" x14ac:dyDescent="0.3">
      <c r="A1046" s="17">
        <v>90028780576</v>
      </c>
      <c r="B1046" s="2" t="s">
        <v>1060</v>
      </c>
      <c r="C1046" s="18">
        <v>0</v>
      </c>
      <c r="D1046" s="18">
        <v>0</v>
      </c>
      <c r="E1046" s="18">
        <v>210</v>
      </c>
      <c r="F1046" s="18">
        <v>70</v>
      </c>
    </row>
    <row r="1047" spans="1:6" x14ac:dyDescent="0.3">
      <c r="A1047" s="17">
        <v>96312420589</v>
      </c>
      <c r="B1047" s="2" t="s">
        <v>1061</v>
      </c>
      <c r="C1047" s="18">
        <v>0</v>
      </c>
      <c r="D1047" s="18">
        <v>385</v>
      </c>
      <c r="E1047" s="18">
        <v>990</v>
      </c>
      <c r="F1047" s="18">
        <v>1320</v>
      </c>
    </row>
    <row r="1048" spans="1:6" x14ac:dyDescent="0.3">
      <c r="A1048" s="17">
        <v>3002640609</v>
      </c>
      <c r="B1048" s="2" t="s">
        <v>1062</v>
      </c>
      <c r="C1048" s="18">
        <v>0</v>
      </c>
      <c r="D1048" s="18">
        <v>540</v>
      </c>
      <c r="E1048" s="18">
        <v>1485</v>
      </c>
      <c r="F1048" s="18">
        <v>1155</v>
      </c>
    </row>
    <row r="1049" spans="1:6" x14ac:dyDescent="0.3">
      <c r="A1049" s="17">
        <v>91032880600</v>
      </c>
      <c r="B1049" s="2" t="s">
        <v>1063</v>
      </c>
      <c r="C1049" s="18">
        <v>0</v>
      </c>
      <c r="D1049" s="18">
        <v>1000</v>
      </c>
      <c r="E1049" s="18">
        <v>5150</v>
      </c>
      <c r="F1049" s="18">
        <v>3650</v>
      </c>
    </row>
    <row r="1050" spans="1:6" x14ac:dyDescent="0.3">
      <c r="A1050" s="17">
        <v>97181680584</v>
      </c>
      <c r="B1050" s="2" t="s">
        <v>1064</v>
      </c>
      <c r="C1050" s="18">
        <v>0</v>
      </c>
      <c r="D1050" s="18">
        <v>4665</v>
      </c>
      <c r="E1050" s="18">
        <v>10485</v>
      </c>
      <c r="F1050" s="18">
        <v>11025</v>
      </c>
    </row>
    <row r="1051" spans="1:6" x14ac:dyDescent="0.3">
      <c r="A1051" s="17">
        <v>91130070591</v>
      </c>
      <c r="B1051" s="2" t="s">
        <v>1065</v>
      </c>
      <c r="C1051" s="18">
        <v>0</v>
      </c>
      <c r="D1051" s="18">
        <v>9600</v>
      </c>
      <c r="E1051" s="18">
        <v>12700</v>
      </c>
      <c r="F1051" s="18">
        <v>12200</v>
      </c>
    </row>
    <row r="1052" spans="1:6" x14ac:dyDescent="0.3">
      <c r="A1052" s="17">
        <v>97153100587</v>
      </c>
      <c r="B1052" s="2" t="s">
        <v>1066</v>
      </c>
      <c r="C1052" s="18">
        <v>0</v>
      </c>
      <c r="D1052" s="18">
        <v>315.5</v>
      </c>
      <c r="E1052" s="18">
        <v>702.5</v>
      </c>
      <c r="F1052" s="18">
        <v>899.5</v>
      </c>
    </row>
    <row r="1053" spans="1:6" x14ac:dyDescent="0.3">
      <c r="A1053" s="17">
        <v>14434751005</v>
      </c>
      <c r="B1053" s="2" t="s">
        <v>1067</v>
      </c>
      <c r="C1053" s="18">
        <v>0</v>
      </c>
      <c r="D1053" s="18">
        <v>350</v>
      </c>
      <c r="E1053" s="18">
        <v>750</v>
      </c>
      <c r="F1053" s="18">
        <v>800</v>
      </c>
    </row>
    <row r="1054" spans="1:6" x14ac:dyDescent="0.3">
      <c r="A1054" s="17">
        <v>90085670587</v>
      </c>
      <c r="B1054" s="2" t="s">
        <v>1068</v>
      </c>
      <c r="C1054" s="18">
        <v>0</v>
      </c>
      <c r="D1054" s="18">
        <v>200</v>
      </c>
      <c r="E1054" s="18">
        <v>500</v>
      </c>
      <c r="F1054" s="18">
        <v>850</v>
      </c>
    </row>
    <row r="1055" spans="1:6" x14ac:dyDescent="0.3">
      <c r="A1055" s="17">
        <v>90067180589</v>
      </c>
      <c r="B1055" s="2" t="s">
        <v>1069</v>
      </c>
      <c r="C1055" s="18">
        <v>0</v>
      </c>
      <c r="D1055" s="18">
        <v>325</v>
      </c>
      <c r="E1055" s="18">
        <v>585</v>
      </c>
      <c r="F1055" s="18">
        <v>390</v>
      </c>
    </row>
    <row r="1056" spans="1:6" x14ac:dyDescent="0.3">
      <c r="A1056" s="17">
        <v>11559861007</v>
      </c>
      <c r="B1056" s="2" t="s">
        <v>1070</v>
      </c>
      <c r="C1056" s="18">
        <v>0</v>
      </c>
      <c r="D1056" s="18">
        <v>0</v>
      </c>
      <c r="E1056" s="18">
        <v>0</v>
      </c>
      <c r="F1056" s="18">
        <v>0</v>
      </c>
    </row>
    <row r="1057" spans="1:6" x14ac:dyDescent="0.3">
      <c r="A1057" s="17">
        <v>97894150586</v>
      </c>
      <c r="B1057" s="2" t="s">
        <v>1071</v>
      </c>
      <c r="C1057" s="18">
        <v>0</v>
      </c>
      <c r="D1057" s="18">
        <v>150</v>
      </c>
      <c r="E1057" s="18">
        <v>450</v>
      </c>
      <c r="F1057" s="18">
        <v>450</v>
      </c>
    </row>
    <row r="1058" spans="1:6" x14ac:dyDescent="0.3">
      <c r="A1058" s="17">
        <v>1264590579</v>
      </c>
      <c r="B1058" s="2" t="s">
        <v>1072</v>
      </c>
      <c r="C1058" s="18">
        <v>0</v>
      </c>
      <c r="D1058" s="18">
        <v>166.5</v>
      </c>
      <c r="E1058" s="18">
        <v>721.5</v>
      </c>
      <c r="F1058" s="18">
        <v>832.5</v>
      </c>
    </row>
    <row r="1059" spans="1:6" x14ac:dyDescent="0.3">
      <c r="A1059" s="17">
        <v>97566360588</v>
      </c>
      <c r="B1059" s="2" t="s">
        <v>1073</v>
      </c>
      <c r="C1059" s="18">
        <v>0</v>
      </c>
      <c r="D1059" s="18">
        <v>720</v>
      </c>
      <c r="E1059" s="18">
        <v>2655</v>
      </c>
      <c r="F1059" s="18">
        <v>3125</v>
      </c>
    </row>
    <row r="1060" spans="1:6" x14ac:dyDescent="0.3">
      <c r="A1060" s="17">
        <v>97735090587</v>
      </c>
      <c r="B1060" s="2" t="s">
        <v>1074</v>
      </c>
      <c r="C1060" s="18">
        <v>0</v>
      </c>
      <c r="D1060" s="18">
        <v>656</v>
      </c>
      <c r="E1060" s="18">
        <v>1804</v>
      </c>
      <c r="F1060" s="18">
        <v>1230</v>
      </c>
    </row>
    <row r="1061" spans="1:6" x14ac:dyDescent="0.3">
      <c r="A1061" s="17">
        <v>11734741009</v>
      </c>
      <c r="B1061" s="2" t="s">
        <v>1075</v>
      </c>
      <c r="C1061" s="18">
        <v>0</v>
      </c>
      <c r="D1061" s="18">
        <v>0</v>
      </c>
      <c r="E1061" s="18">
        <v>2400</v>
      </c>
      <c r="F1061" s="18">
        <v>0</v>
      </c>
    </row>
    <row r="1062" spans="1:6" x14ac:dyDescent="0.3">
      <c r="A1062" s="17">
        <v>15423041001</v>
      </c>
      <c r="B1062" s="2" t="s">
        <v>1076</v>
      </c>
      <c r="C1062" s="18">
        <v>0</v>
      </c>
      <c r="D1062" s="18">
        <v>1350</v>
      </c>
      <c r="E1062" s="18">
        <v>2790</v>
      </c>
      <c r="F1062" s="18">
        <v>3015</v>
      </c>
    </row>
    <row r="1063" spans="1:6" x14ac:dyDescent="0.3">
      <c r="A1063" s="17">
        <v>91030710601</v>
      </c>
      <c r="B1063" s="2" t="s">
        <v>1077</v>
      </c>
      <c r="C1063" s="18">
        <v>0</v>
      </c>
      <c r="D1063" s="18">
        <v>250</v>
      </c>
      <c r="E1063" s="18">
        <v>1000</v>
      </c>
      <c r="F1063" s="18">
        <v>1400</v>
      </c>
    </row>
    <row r="1064" spans="1:6" x14ac:dyDescent="0.3">
      <c r="A1064" s="17">
        <v>90026040593</v>
      </c>
      <c r="B1064" s="2" t="s">
        <v>1078</v>
      </c>
      <c r="C1064" s="18">
        <v>0</v>
      </c>
      <c r="D1064" s="18">
        <v>0</v>
      </c>
      <c r="E1064" s="18">
        <v>0</v>
      </c>
      <c r="F1064" s="18">
        <v>1000</v>
      </c>
    </row>
    <row r="1065" spans="1:6" x14ac:dyDescent="0.3">
      <c r="A1065" s="17">
        <v>14881401005</v>
      </c>
      <c r="B1065" s="2" t="s">
        <v>1079</v>
      </c>
      <c r="C1065" s="18">
        <v>0</v>
      </c>
      <c r="D1065" s="18">
        <v>2790</v>
      </c>
      <c r="E1065" s="18">
        <v>5730</v>
      </c>
      <c r="F1065" s="18">
        <v>2960</v>
      </c>
    </row>
    <row r="1066" spans="1:6" x14ac:dyDescent="0.3">
      <c r="A1066" s="17">
        <v>94085950585</v>
      </c>
      <c r="B1066" s="2" t="s">
        <v>1080</v>
      </c>
      <c r="C1066" s="18">
        <v>0</v>
      </c>
      <c r="D1066" s="18">
        <v>650</v>
      </c>
      <c r="E1066" s="18">
        <v>1430</v>
      </c>
      <c r="F1066" s="18">
        <v>845</v>
      </c>
    </row>
    <row r="1067" spans="1:6" x14ac:dyDescent="0.3">
      <c r="A1067" s="17">
        <v>90080900583</v>
      </c>
      <c r="B1067" s="2" t="s">
        <v>1081</v>
      </c>
      <c r="C1067" s="18">
        <v>0</v>
      </c>
      <c r="D1067" s="18">
        <v>0</v>
      </c>
      <c r="E1067" s="18">
        <v>0</v>
      </c>
      <c r="F1067" s="18">
        <v>0</v>
      </c>
    </row>
    <row r="1068" spans="1:6" x14ac:dyDescent="0.3">
      <c r="A1068" s="17">
        <v>1742220591</v>
      </c>
      <c r="B1068" s="2" t="s">
        <v>1082</v>
      </c>
      <c r="C1068" s="18">
        <v>0</v>
      </c>
      <c r="D1068" s="18">
        <v>4800</v>
      </c>
      <c r="E1068" s="18">
        <v>10900</v>
      </c>
      <c r="F1068" s="18">
        <v>7650</v>
      </c>
    </row>
    <row r="1069" spans="1:6" x14ac:dyDescent="0.3">
      <c r="A1069" s="17">
        <v>15445901000</v>
      </c>
      <c r="B1069" s="2" t="s">
        <v>1083</v>
      </c>
      <c r="C1069" s="18">
        <v>0</v>
      </c>
      <c r="D1069" s="18">
        <v>125</v>
      </c>
      <c r="E1069" s="18">
        <v>375</v>
      </c>
      <c r="F1069" s="18">
        <v>0</v>
      </c>
    </row>
    <row r="1070" spans="1:6" x14ac:dyDescent="0.3">
      <c r="A1070" s="17">
        <v>91064940587</v>
      </c>
      <c r="B1070" s="2" t="s">
        <v>1084</v>
      </c>
      <c r="C1070" s="18">
        <v>0</v>
      </c>
      <c r="D1070" s="18">
        <v>1350</v>
      </c>
      <c r="E1070" s="18">
        <v>2050</v>
      </c>
      <c r="F1070" s="18">
        <v>2550</v>
      </c>
    </row>
    <row r="1071" spans="1:6" x14ac:dyDescent="0.3">
      <c r="A1071" s="17">
        <v>96603650589</v>
      </c>
      <c r="B1071" s="2" t="s">
        <v>1085</v>
      </c>
      <c r="C1071" s="18">
        <v>0</v>
      </c>
      <c r="D1071" s="18">
        <v>0</v>
      </c>
      <c r="E1071" s="18">
        <v>150</v>
      </c>
      <c r="F1071" s="18">
        <v>225</v>
      </c>
    </row>
    <row r="1072" spans="1:6" x14ac:dyDescent="0.3">
      <c r="A1072" s="17">
        <v>91094270591</v>
      </c>
      <c r="B1072" s="2" t="s">
        <v>1086</v>
      </c>
      <c r="C1072" s="18">
        <v>0</v>
      </c>
      <c r="D1072" s="18">
        <v>1870</v>
      </c>
      <c r="E1072" s="18">
        <v>5100</v>
      </c>
      <c r="F1072" s="18">
        <v>1700</v>
      </c>
    </row>
    <row r="1073" spans="1:6" x14ac:dyDescent="0.3">
      <c r="A1073" s="17">
        <v>91011640587</v>
      </c>
      <c r="B1073" s="2" t="s">
        <v>1087</v>
      </c>
      <c r="C1073" s="18">
        <v>0</v>
      </c>
      <c r="D1073" s="18">
        <v>650</v>
      </c>
      <c r="E1073" s="18">
        <v>1625</v>
      </c>
      <c r="F1073" s="18">
        <v>1365</v>
      </c>
    </row>
    <row r="1074" spans="1:6" x14ac:dyDescent="0.3">
      <c r="A1074" s="17">
        <v>4130701008</v>
      </c>
      <c r="B1074" s="2" t="s">
        <v>1088</v>
      </c>
      <c r="C1074" s="18">
        <v>0</v>
      </c>
      <c r="D1074" s="18">
        <v>200</v>
      </c>
      <c r="E1074" s="18">
        <v>300</v>
      </c>
      <c r="F1074" s="18">
        <v>200</v>
      </c>
    </row>
    <row r="1075" spans="1:6" x14ac:dyDescent="0.3">
      <c r="A1075" s="17">
        <v>2127470561</v>
      </c>
      <c r="B1075" s="2" t="s">
        <v>1089</v>
      </c>
      <c r="C1075" s="18">
        <v>0</v>
      </c>
      <c r="D1075" s="18">
        <v>840</v>
      </c>
      <c r="E1075" s="18">
        <v>1200</v>
      </c>
      <c r="F1075" s="18">
        <v>120</v>
      </c>
    </row>
    <row r="1076" spans="1:6" x14ac:dyDescent="0.3">
      <c r="A1076" s="17">
        <v>97575590589</v>
      </c>
      <c r="B1076" s="2" t="s">
        <v>1090</v>
      </c>
      <c r="C1076" s="18">
        <v>0</v>
      </c>
      <c r="D1076" s="18">
        <v>1410</v>
      </c>
      <c r="E1076" s="18">
        <v>2185</v>
      </c>
      <c r="F1076" s="18">
        <v>2450</v>
      </c>
    </row>
    <row r="1077" spans="1:6" x14ac:dyDescent="0.3">
      <c r="A1077" s="17">
        <v>97586090587</v>
      </c>
      <c r="B1077" s="2" t="s">
        <v>1091</v>
      </c>
      <c r="C1077" s="18">
        <v>0</v>
      </c>
      <c r="D1077" s="18">
        <v>300</v>
      </c>
      <c r="E1077" s="18">
        <v>1020</v>
      </c>
      <c r="F1077" s="18">
        <v>1140</v>
      </c>
    </row>
    <row r="1078" spans="1:6" x14ac:dyDescent="0.3">
      <c r="A1078" s="17">
        <v>97894950589</v>
      </c>
      <c r="B1078" s="2" t="s">
        <v>1092</v>
      </c>
      <c r="C1078" s="18">
        <v>0</v>
      </c>
      <c r="D1078" s="18">
        <v>2040</v>
      </c>
      <c r="E1078" s="18">
        <v>3520</v>
      </c>
      <c r="F1078" s="18">
        <v>3000</v>
      </c>
    </row>
    <row r="1079" spans="1:6" x14ac:dyDescent="0.3">
      <c r="A1079" s="17">
        <v>90071210570</v>
      </c>
      <c r="B1079" s="2" t="s">
        <v>1093</v>
      </c>
      <c r="C1079" s="18">
        <v>0</v>
      </c>
      <c r="D1079" s="18">
        <v>1530</v>
      </c>
      <c r="E1079" s="18">
        <v>3915</v>
      </c>
      <c r="F1079" s="18">
        <v>4950</v>
      </c>
    </row>
    <row r="1080" spans="1:6" x14ac:dyDescent="0.3">
      <c r="A1080" s="17">
        <v>90086910586</v>
      </c>
      <c r="B1080" s="2" t="s">
        <v>1094</v>
      </c>
      <c r="C1080" s="18">
        <v>0</v>
      </c>
      <c r="D1080" s="18">
        <v>360</v>
      </c>
      <c r="E1080" s="18">
        <v>1320</v>
      </c>
      <c r="F1080" s="18">
        <v>1400</v>
      </c>
    </row>
    <row r="1081" spans="1:6" x14ac:dyDescent="0.3">
      <c r="A1081" s="17">
        <v>90106860563</v>
      </c>
      <c r="B1081" s="2" t="s">
        <v>1095</v>
      </c>
      <c r="C1081" s="18">
        <v>0</v>
      </c>
      <c r="D1081" s="18">
        <v>10000</v>
      </c>
      <c r="E1081" s="18">
        <v>0</v>
      </c>
      <c r="F1081" s="18">
        <v>0</v>
      </c>
    </row>
    <row r="1082" spans="1:6" x14ac:dyDescent="0.3">
      <c r="A1082" s="17">
        <v>1960140562</v>
      </c>
      <c r="B1082" s="2" t="s">
        <v>1096</v>
      </c>
      <c r="C1082" s="18">
        <v>0</v>
      </c>
      <c r="D1082" s="18">
        <v>0</v>
      </c>
      <c r="E1082" s="18">
        <v>2200</v>
      </c>
      <c r="F1082" s="18">
        <v>1280</v>
      </c>
    </row>
    <row r="1083" spans="1:6" x14ac:dyDescent="0.3">
      <c r="A1083" s="17">
        <v>5316860583</v>
      </c>
      <c r="B1083" s="2" t="s">
        <v>1097</v>
      </c>
      <c r="C1083" s="18">
        <v>0</v>
      </c>
      <c r="D1083" s="18">
        <v>720</v>
      </c>
      <c r="E1083" s="18">
        <v>1620</v>
      </c>
      <c r="F1083" s="18">
        <v>1980</v>
      </c>
    </row>
    <row r="1084" spans="1:6" x14ac:dyDescent="0.3">
      <c r="A1084" s="17">
        <v>8502571006</v>
      </c>
      <c r="B1084" s="2" t="s">
        <v>1098</v>
      </c>
      <c r="C1084" s="18">
        <v>0</v>
      </c>
      <c r="D1084" s="18">
        <v>925</v>
      </c>
      <c r="E1084" s="18">
        <v>2435</v>
      </c>
      <c r="F1084" s="18">
        <v>2510</v>
      </c>
    </row>
    <row r="1085" spans="1:6" x14ac:dyDescent="0.3">
      <c r="A1085" s="17">
        <v>97318050586</v>
      </c>
      <c r="B1085" s="2" t="s">
        <v>1099</v>
      </c>
      <c r="C1085" s="18">
        <v>0</v>
      </c>
      <c r="D1085" s="18">
        <v>700</v>
      </c>
      <c r="E1085" s="18">
        <v>1450</v>
      </c>
      <c r="F1085" s="18">
        <v>1600</v>
      </c>
    </row>
    <row r="1086" spans="1:6" x14ac:dyDescent="0.3">
      <c r="A1086" s="17">
        <v>97850180585</v>
      </c>
      <c r="B1086" s="2" t="s">
        <v>1100</v>
      </c>
      <c r="C1086" s="18">
        <v>0</v>
      </c>
      <c r="D1086" s="18">
        <v>160</v>
      </c>
      <c r="E1086" s="18">
        <v>320</v>
      </c>
      <c r="F1086" s="18">
        <v>480</v>
      </c>
    </row>
    <row r="1087" spans="1:6" x14ac:dyDescent="0.3">
      <c r="A1087" s="17">
        <v>6327181001</v>
      </c>
      <c r="B1087" s="2" t="s">
        <v>1101</v>
      </c>
      <c r="C1087" s="18">
        <v>0</v>
      </c>
      <c r="D1087" s="18">
        <v>2940</v>
      </c>
      <c r="E1087" s="18">
        <v>0</v>
      </c>
      <c r="F1087" s="18">
        <v>0</v>
      </c>
    </row>
    <row r="1088" spans="1:6" x14ac:dyDescent="0.3">
      <c r="A1088" s="17">
        <v>97024720589</v>
      </c>
      <c r="B1088" s="2" t="s">
        <v>1102</v>
      </c>
      <c r="C1088" s="18">
        <v>0</v>
      </c>
      <c r="D1088" s="18">
        <v>440</v>
      </c>
      <c r="E1088" s="18">
        <v>1320</v>
      </c>
      <c r="F1088" s="18">
        <v>880</v>
      </c>
    </row>
    <row r="1089" spans="1:6" x14ac:dyDescent="0.3">
      <c r="A1089" s="17">
        <v>10176471000</v>
      </c>
      <c r="B1089" s="2" t="s">
        <v>1103</v>
      </c>
      <c r="C1089" s="18">
        <v>0</v>
      </c>
      <c r="D1089" s="18">
        <v>450</v>
      </c>
      <c r="E1089" s="18">
        <v>700</v>
      </c>
      <c r="F1089" s="18">
        <v>800</v>
      </c>
    </row>
    <row r="1090" spans="1:6" x14ac:dyDescent="0.3">
      <c r="A1090" s="17">
        <v>94078510586</v>
      </c>
      <c r="B1090" s="2" t="s">
        <v>1104</v>
      </c>
      <c r="C1090" s="18">
        <v>0</v>
      </c>
      <c r="D1090" s="18">
        <v>0</v>
      </c>
      <c r="E1090" s="18">
        <v>0</v>
      </c>
      <c r="F1090" s="18">
        <v>0</v>
      </c>
    </row>
    <row r="1091" spans="1:6" x14ac:dyDescent="0.3">
      <c r="A1091" s="17">
        <v>92079730609</v>
      </c>
      <c r="B1091" s="2" t="s">
        <v>1105</v>
      </c>
      <c r="C1091" s="18">
        <v>0</v>
      </c>
      <c r="D1091" s="18">
        <v>2100</v>
      </c>
      <c r="E1091" s="18">
        <v>6930</v>
      </c>
      <c r="F1091" s="18">
        <v>5880</v>
      </c>
    </row>
    <row r="1092" spans="1:6" x14ac:dyDescent="0.3">
      <c r="A1092" s="17">
        <v>2224630562</v>
      </c>
      <c r="B1092" s="2" t="s">
        <v>1106</v>
      </c>
      <c r="C1092" s="18">
        <v>0</v>
      </c>
      <c r="D1092" s="18">
        <v>0</v>
      </c>
      <c r="E1092" s="18">
        <v>400</v>
      </c>
      <c r="F1092" s="18">
        <v>350</v>
      </c>
    </row>
    <row r="1093" spans="1:6" x14ac:dyDescent="0.3">
      <c r="A1093" s="17">
        <v>17301591008</v>
      </c>
      <c r="B1093" s="2" t="s">
        <v>1107</v>
      </c>
      <c r="C1093" s="18">
        <v>0</v>
      </c>
      <c r="D1093" s="18">
        <v>720</v>
      </c>
      <c r="E1093" s="18">
        <v>1920</v>
      </c>
      <c r="F1093" s="18">
        <v>120</v>
      </c>
    </row>
    <row r="1094" spans="1:6" x14ac:dyDescent="0.3">
      <c r="A1094" s="17">
        <v>14849811006</v>
      </c>
      <c r="B1094" s="2" t="s">
        <v>1108</v>
      </c>
      <c r="C1094" s="18">
        <v>0</v>
      </c>
      <c r="D1094" s="18">
        <v>0</v>
      </c>
      <c r="E1094" s="18">
        <v>0</v>
      </c>
      <c r="F1094" s="18">
        <v>0</v>
      </c>
    </row>
    <row r="1095" spans="1:6" x14ac:dyDescent="0.3">
      <c r="A1095" s="17">
        <v>6781041006</v>
      </c>
      <c r="B1095" s="2" t="s">
        <v>1109</v>
      </c>
      <c r="C1095" s="18">
        <v>0</v>
      </c>
      <c r="D1095" s="18">
        <v>40</v>
      </c>
      <c r="E1095" s="18">
        <v>360</v>
      </c>
      <c r="F1095" s="18">
        <v>160</v>
      </c>
    </row>
    <row r="1096" spans="1:6" x14ac:dyDescent="0.3">
      <c r="A1096" s="17">
        <v>16775651009</v>
      </c>
      <c r="B1096" s="2" t="s">
        <v>1110</v>
      </c>
      <c r="C1096" s="18">
        <v>0</v>
      </c>
      <c r="D1096" s="18">
        <v>560</v>
      </c>
      <c r="E1096" s="18">
        <v>490</v>
      </c>
      <c r="F1096" s="18">
        <v>350</v>
      </c>
    </row>
    <row r="1097" spans="1:6" x14ac:dyDescent="0.3">
      <c r="A1097" s="17">
        <v>14598551001</v>
      </c>
      <c r="B1097" s="2" t="s">
        <v>1111</v>
      </c>
      <c r="C1097" s="18">
        <v>0</v>
      </c>
      <c r="D1097" s="18">
        <v>40</v>
      </c>
      <c r="E1097" s="18">
        <v>80</v>
      </c>
      <c r="F1097" s="18">
        <v>160</v>
      </c>
    </row>
    <row r="1098" spans="1:6" x14ac:dyDescent="0.3">
      <c r="A1098" s="17">
        <v>96436850588</v>
      </c>
      <c r="B1098" s="2" t="s">
        <v>1112</v>
      </c>
      <c r="C1098" s="18">
        <v>0</v>
      </c>
      <c r="D1098" s="18">
        <v>225</v>
      </c>
      <c r="E1098" s="18">
        <v>1125</v>
      </c>
      <c r="F1098" s="18">
        <v>1035</v>
      </c>
    </row>
    <row r="1099" spans="1:6" x14ac:dyDescent="0.3">
      <c r="A1099" s="17">
        <v>96474320585</v>
      </c>
      <c r="B1099" s="2" t="s">
        <v>1113</v>
      </c>
      <c r="C1099" s="18">
        <v>0</v>
      </c>
      <c r="D1099" s="18">
        <v>200</v>
      </c>
      <c r="E1099" s="18">
        <v>300</v>
      </c>
      <c r="F1099" s="18">
        <v>250</v>
      </c>
    </row>
    <row r="1100" spans="1:6" x14ac:dyDescent="0.3">
      <c r="A1100" s="17">
        <v>91145520598</v>
      </c>
      <c r="B1100" s="2" t="s">
        <v>1114</v>
      </c>
      <c r="C1100" s="18">
        <v>0</v>
      </c>
      <c r="D1100" s="18">
        <v>1550</v>
      </c>
      <c r="E1100" s="18">
        <v>3700</v>
      </c>
      <c r="F1100" s="18">
        <v>4450</v>
      </c>
    </row>
    <row r="1101" spans="1:6" x14ac:dyDescent="0.3">
      <c r="A1101" s="17">
        <v>17685901005</v>
      </c>
      <c r="B1101" s="2" t="s">
        <v>1115</v>
      </c>
      <c r="C1101" s="18">
        <v>0</v>
      </c>
      <c r="D1101" s="18">
        <v>6240</v>
      </c>
      <c r="E1101" s="18">
        <v>1860</v>
      </c>
      <c r="F1101" s="18">
        <v>360</v>
      </c>
    </row>
    <row r="1102" spans="1:6" x14ac:dyDescent="0.3">
      <c r="A1102" s="17">
        <v>97945000582</v>
      </c>
      <c r="B1102" s="2" t="s">
        <v>1116</v>
      </c>
      <c r="C1102" s="18">
        <v>0</v>
      </c>
      <c r="D1102" s="18">
        <v>1215</v>
      </c>
      <c r="E1102" s="18">
        <v>2745</v>
      </c>
      <c r="F1102" s="18">
        <v>3600</v>
      </c>
    </row>
    <row r="1103" spans="1:6" x14ac:dyDescent="0.3">
      <c r="A1103" s="17">
        <v>9656151009</v>
      </c>
      <c r="B1103" s="2" t="s">
        <v>1117</v>
      </c>
      <c r="C1103" s="18">
        <v>0</v>
      </c>
      <c r="D1103" s="18">
        <v>0</v>
      </c>
      <c r="E1103" s="18">
        <v>5800</v>
      </c>
      <c r="F1103" s="18">
        <v>1600</v>
      </c>
    </row>
    <row r="1104" spans="1:6" x14ac:dyDescent="0.3">
      <c r="A1104" s="17">
        <v>11826581008</v>
      </c>
      <c r="B1104" s="2" t="s">
        <v>1118</v>
      </c>
      <c r="C1104" s="18">
        <v>0</v>
      </c>
      <c r="D1104" s="18">
        <v>2340</v>
      </c>
      <c r="E1104" s="18">
        <v>5940</v>
      </c>
      <c r="F1104" s="18">
        <v>2070</v>
      </c>
    </row>
    <row r="1105" spans="1:6" x14ac:dyDescent="0.3">
      <c r="A1105" s="17">
        <v>97950170585</v>
      </c>
      <c r="B1105" s="2" t="s">
        <v>1119</v>
      </c>
      <c r="C1105" s="18">
        <v>0</v>
      </c>
      <c r="D1105" s="18">
        <v>0</v>
      </c>
      <c r="E1105" s="18">
        <v>1330</v>
      </c>
      <c r="F1105" s="18">
        <v>1120</v>
      </c>
    </row>
    <row r="1106" spans="1:6" x14ac:dyDescent="0.3">
      <c r="A1106" s="17">
        <v>15699211007</v>
      </c>
      <c r="B1106" s="2" t="s">
        <v>1120</v>
      </c>
      <c r="C1106" s="18">
        <v>0</v>
      </c>
      <c r="D1106" s="18">
        <v>0</v>
      </c>
      <c r="E1106" s="18">
        <v>0</v>
      </c>
      <c r="F1106" s="18">
        <v>0</v>
      </c>
    </row>
    <row r="1107" spans="1:6" x14ac:dyDescent="0.3">
      <c r="A1107" s="17">
        <v>5835331009</v>
      </c>
      <c r="B1107" s="2" t="s">
        <v>1121</v>
      </c>
      <c r="C1107" s="18">
        <v>0</v>
      </c>
      <c r="D1107" s="18">
        <v>850</v>
      </c>
      <c r="E1107" s="18">
        <v>1550</v>
      </c>
      <c r="F1107" s="18">
        <v>2250</v>
      </c>
    </row>
    <row r="1108" spans="1:6" x14ac:dyDescent="0.3">
      <c r="A1108" s="17">
        <v>3242030603</v>
      </c>
      <c r="B1108" s="2" t="s">
        <v>1122</v>
      </c>
      <c r="C1108" s="18">
        <v>0</v>
      </c>
      <c r="D1108" s="18">
        <v>160</v>
      </c>
      <c r="E1108" s="18">
        <v>360</v>
      </c>
      <c r="F1108" s="18">
        <v>280</v>
      </c>
    </row>
    <row r="1109" spans="1:6" x14ac:dyDescent="0.3">
      <c r="A1109" s="17">
        <v>97985350582</v>
      </c>
      <c r="B1109" s="2" t="s">
        <v>1123</v>
      </c>
      <c r="C1109" s="18">
        <v>0</v>
      </c>
      <c r="D1109" s="18">
        <v>50</v>
      </c>
      <c r="E1109" s="18">
        <v>200</v>
      </c>
      <c r="F1109" s="18">
        <v>350</v>
      </c>
    </row>
    <row r="1110" spans="1:6" x14ac:dyDescent="0.3">
      <c r="A1110" s="17">
        <v>4361181003</v>
      </c>
      <c r="B1110" s="2" t="s">
        <v>1124</v>
      </c>
      <c r="C1110" s="18">
        <v>0</v>
      </c>
      <c r="D1110" s="18">
        <v>2900</v>
      </c>
      <c r="E1110" s="18">
        <v>5500</v>
      </c>
      <c r="F1110" s="18">
        <v>6100</v>
      </c>
    </row>
    <row r="1111" spans="1:6" x14ac:dyDescent="0.3">
      <c r="A1111" s="17">
        <v>96424470589</v>
      </c>
      <c r="B1111" s="2" t="s">
        <v>1125</v>
      </c>
      <c r="C1111" s="18">
        <v>0</v>
      </c>
      <c r="D1111" s="18">
        <v>12000</v>
      </c>
      <c r="E1111" s="18">
        <v>0</v>
      </c>
      <c r="F1111" s="18">
        <v>0</v>
      </c>
    </row>
    <row r="1112" spans="1:6" x14ac:dyDescent="0.3">
      <c r="A1112" s="17">
        <v>15815171002</v>
      </c>
      <c r="B1112" s="2" t="s">
        <v>1126</v>
      </c>
      <c r="C1112" s="18">
        <v>0</v>
      </c>
      <c r="D1112" s="18">
        <v>2950</v>
      </c>
      <c r="E1112" s="18">
        <v>6500</v>
      </c>
      <c r="F1112" s="18">
        <v>5770</v>
      </c>
    </row>
    <row r="1113" spans="1:6" x14ac:dyDescent="0.3">
      <c r="A1113" s="17">
        <v>8063541000</v>
      </c>
      <c r="B1113" s="2" t="s">
        <v>1127</v>
      </c>
      <c r="C1113" s="18">
        <v>0</v>
      </c>
      <c r="D1113" s="18">
        <v>1895</v>
      </c>
      <c r="E1113" s="18">
        <v>4165</v>
      </c>
      <c r="F1113" s="18">
        <v>3525</v>
      </c>
    </row>
    <row r="1114" spans="1:6" x14ac:dyDescent="0.3">
      <c r="A1114" s="17">
        <v>13257721004</v>
      </c>
      <c r="B1114" s="2" t="s">
        <v>1128</v>
      </c>
      <c r="C1114" s="18">
        <v>0</v>
      </c>
      <c r="D1114" s="18">
        <v>250</v>
      </c>
      <c r="E1114" s="18">
        <v>350</v>
      </c>
      <c r="F1114" s="18">
        <v>600</v>
      </c>
    </row>
    <row r="1115" spans="1:6" x14ac:dyDescent="0.3">
      <c r="A1115" s="17">
        <v>4793351000</v>
      </c>
      <c r="B1115" s="2" t="s">
        <v>1129</v>
      </c>
      <c r="C1115" s="18">
        <v>0</v>
      </c>
      <c r="D1115" s="18">
        <v>1520</v>
      </c>
      <c r="E1115" s="18">
        <v>3560</v>
      </c>
      <c r="F1115" s="18">
        <v>4120</v>
      </c>
    </row>
    <row r="1116" spans="1:6" x14ac:dyDescent="0.3">
      <c r="A1116" s="17">
        <v>3257060594</v>
      </c>
      <c r="B1116" s="2" t="s">
        <v>1130</v>
      </c>
      <c r="C1116" s="18">
        <v>0</v>
      </c>
      <c r="D1116" s="18">
        <v>1335</v>
      </c>
      <c r="E1116" s="18">
        <v>3535</v>
      </c>
      <c r="F1116" s="18">
        <v>3865</v>
      </c>
    </row>
    <row r="1117" spans="1:6" x14ac:dyDescent="0.3">
      <c r="A1117" s="17">
        <v>17717631000</v>
      </c>
      <c r="B1117" s="2" t="s">
        <v>1131</v>
      </c>
      <c r="C1117" s="18">
        <v>0</v>
      </c>
      <c r="D1117" s="18">
        <v>800</v>
      </c>
      <c r="E1117" s="18">
        <v>960</v>
      </c>
      <c r="F1117" s="18">
        <v>1440</v>
      </c>
    </row>
    <row r="1118" spans="1:6" x14ac:dyDescent="0.3">
      <c r="A1118" s="17">
        <v>97724930587</v>
      </c>
      <c r="B1118" s="2" t="s">
        <v>1132</v>
      </c>
      <c r="C1118" s="18">
        <v>0</v>
      </c>
      <c r="D1118" s="18">
        <v>140</v>
      </c>
      <c r="E1118" s="18">
        <v>280</v>
      </c>
      <c r="F1118" s="18">
        <v>210</v>
      </c>
    </row>
    <row r="1119" spans="1:6" x14ac:dyDescent="0.3">
      <c r="A1119" s="17">
        <v>94040760582</v>
      </c>
      <c r="B1119" s="2" t="s">
        <v>1133</v>
      </c>
      <c r="C1119" s="18">
        <v>0</v>
      </c>
      <c r="D1119" s="18">
        <v>350</v>
      </c>
      <c r="E1119" s="18">
        <v>900</v>
      </c>
      <c r="F1119" s="18">
        <v>1100</v>
      </c>
    </row>
    <row r="1120" spans="1:6" x14ac:dyDescent="0.3">
      <c r="A1120" s="17">
        <v>1587600592</v>
      </c>
      <c r="B1120" s="2" t="s">
        <v>1134</v>
      </c>
      <c r="C1120" s="18">
        <v>0</v>
      </c>
      <c r="D1120" s="18">
        <v>100</v>
      </c>
      <c r="E1120" s="18">
        <v>150</v>
      </c>
      <c r="F1120" s="18">
        <v>100</v>
      </c>
    </row>
    <row r="1121" spans="1:6" x14ac:dyDescent="0.3">
      <c r="A1121" s="17">
        <v>7614001001</v>
      </c>
      <c r="B1121" s="2" t="s">
        <v>1135</v>
      </c>
      <c r="C1121" s="18">
        <v>0</v>
      </c>
      <c r="D1121" s="18">
        <v>3250</v>
      </c>
      <c r="E1121" s="18">
        <v>6600</v>
      </c>
      <c r="F1121" s="18">
        <v>6800</v>
      </c>
    </row>
    <row r="1122" spans="1:6" x14ac:dyDescent="0.3">
      <c r="A1122" s="17">
        <v>97759540582</v>
      </c>
      <c r="B1122" s="2" t="s">
        <v>1136</v>
      </c>
      <c r="C1122" s="18">
        <v>0</v>
      </c>
      <c r="D1122" s="18">
        <v>16000</v>
      </c>
      <c r="E1122" s="18">
        <v>1000</v>
      </c>
      <c r="F1122" s="18">
        <v>0</v>
      </c>
    </row>
    <row r="1123" spans="1:6" x14ac:dyDescent="0.3">
      <c r="A1123" s="17">
        <v>96098890583</v>
      </c>
      <c r="B1123" s="2" t="s">
        <v>1137</v>
      </c>
      <c r="C1123" s="18">
        <v>0</v>
      </c>
      <c r="D1123" s="18">
        <v>1508</v>
      </c>
      <c r="E1123" s="18">
        <v>3596</v>
      </c>
      <c r="F1123" s="18">
        <v>4176</v>
      </c>
    </row>
    <row r="1124" spans="1:6" x14ac:dyDescent="0.3">
      <c r="A1124" s="17">
        <v>10560201005</v>
      </c>
      <c r="B1124" s="2" t="s">
        <v>1138</v>
      </c>
      <c r="C1124" s="18">
        <v>0</v>
      </c>
      <c r="D1124" s="18">
        <v>5200</v>
      </c>
      <c r="E1124" s="18">
        <v>22000</v>
      </c>
      <c r="F1124" s="18">
        <v>17760</v>
      </c>
    </row>
    <row r="1125" spans="1:6" x14ac:dyDescent="0.3">
      <c r="A1125" s="17">
        <v>5373771004</v>
      </c>
      <c r="B1125" s="2" t="s">
        <v>1139</v>
      </c>
      <c r="C1125" s="18">
        <v>0</v>
      </c>
      <c r="D1125" s="18">
        <v>120</v>
      </c>
      <c r="E1125" s="18">
        <v>1320</v>
      </c>
      <c r="F1125" s="18">
        <v>0</v>
      </c>
    </row>
    <row r="1126" spans="1:6" x14ac:dyDescent="0.3">
      <c r="A1126" s="17">
        <v>3200320608</v>
      </c>
      <c r="B1126" s="2" t="s">
        <v>1140</v>
      </c>
      <c r="C1126" s="18">
        <v>0</v>
      </c>
      <c r="D1126" s="18">
        <v>950</v>
      </c>
      <c r="E1126" s="18">
        <v>1450</v>
      </c>
      <c r="F1126" s="18">
        <v>2600</v>
      </c>
    </row>
    <row r="1127" spans="1:6" x14ac:dyDescent="0.3">
      <c r="A1127" s="17">
        <v>97734330588</v>
      </c>
      <c r="B1127" s="2" t="s">
        <v>1141</v>
      </c>
      <c r="C1127" s="18">
        <v>0</v>
      </c>
      <c r="D1127" s="18">
        <v>650</v>
      </c>
      <c r="E1127" s="18">
        <v>1625</v>
      </c>
      <c r="F1127" s="18">
        <v>1820</v>
      </c>
    </row>
    <row r="1128" spans="1:6" x14ac:dyDescent="0.3">
      <c r="A1128" s="17">
        <v>2506940606</v>
      </c>
      <c r="B1128" s="2" t="s">
        <v>1142</v>
      </c>
      <c r="C1128" s="18">
        <v>0</v>
      </c>
      <c r="D1128" s="18">
        <v>9495</v>
      </c>
      <c r="E1128" s="18">
        <v>18840</v>
      </c>
      <c r="F1128" s="18">
        <v>14573</v>
      </c>
    </row>
    <row r="1129" spans="1:6" x14ac:dyDescent="0.3">
      <c r="A1129" s="17">
        <v>1545860569</v>
      </c>
      <c r="B1129" s="2" t="s">
        <v>1143</v>
      </c>
      <c r="C1129" s="18">
        <v>0</v>
      </c>
      <c r="D1129" s="18">
        <v>1595</v>
      </c>
      <c r="E1129" s="18">
        <v>3190</v>
      </c>
      <c r="F1129" s="18">
        <v>145</v>
      </c>
    </row>
    <row r="1130" spans="1:6" x14ac:dyDescent="0.3">
      <c r="A1130" s="17">
        <v>97940670587</v>
      </c>
      <c r="B1130" s="2" t="s">
        <v>1144</v>
      </c>
      <c r="C1130" s="18">
        <v>0</v>
      </c>
      <c r="D1130" s="18">
        <v>1120</v>
      </c>
      <c r="E1130" s="18">
        <v>1960</v>
      </c>
      <c r="F1130" s="18">
        <v>0</v>
      </c>
    </row>
    <row r="1131" spans="1:6" x14ac:dyDescent="0.3">
      <c r="A1131" s="17">
        <v>80408740589</v>
      </c>
      <c r="B1131" s="2" t="s">
        <v>1145</v>
      </c>
      <c r="C1131" s="18">
        <v>0</v>
      </c>
      <c r="D1131" s="18">
        <v>2210</v>
      </c>
      <c r="E1131" s="18">
        <v>3510</v>
      </c>
      <c r="F1131" s="18">
        <v>130</v>
      </c>
    </row>
    <row r="1132" spans="1:6" x14ac:dyDescent="0.3">
      <c r="A1132" s="17">
        <v>90010260595</v>
      </c>
      <c r="B1132" s="2" t="s">
        <v>1146</v>
      </c>
      <c r="C1132" s="18">
        <v>0</v>
      </c>
      <c r="D1132" s="18">
        <v>0</v>
      </c>
      <c r="E1132" s="18">
        <v>600</v>
      </c>
      <c r="F1132" s="18">
        <v>150</v>
      </c>
    </row>
    <row r="1133" spans="1:6" x14ac:dyDescent="0.3">
      <c r="A1133" s="17">
        <v>81003020591</v>
      </c>
      <c r="B1133" s="2" t="s">
        <v>1147</v>
      </c>
      <c r="C1133" s="18">
        <v>0</v>
      </c>
      <c r="D1133" s="18">
        <v>630</v>
      </c>
      <c r="E1133" s="18">
        <v>2070</v>
      </c>
      <c r="F1133" s="18">
        <v>630</v>
      </c>
    </row>
    <row r="1134" spans="1:6" x14ac:dyDescent="0.3">
      <c r="A1134" s="17">
        <v>91125440593</v>
      </c>
      <c r="B1134" s="2" t="s">
        <v>1148</v>
      </c>
      <c r="C1134" s="18">
        <v>0</v>
      </c>
      <c r="D1134" s="18">
        <v>480</v>
      </c>
      <c r="E1134" s="18">
        <v>40</v>
      </c>
      <c r="F1134" s="18">
        <v>160</v>
      </c>
    </row>
    <row r="1135" spans="1:6" x14ac:dyDescent="0.3">
      <c r="A1135" s="17">
        <v>2987700602</v>
      </c>
      <c r="B1135" s="2" t="s">
        <v>1149</v>
      </c>
      <c r="C1135" s="18">
        <v>0</v>
      </c>
      <c r="D1135" s="18">
        <v>0</v>
      </c>
      <c r="E1135" s="18">
        <v>3350</v>
      </c>
      <c r="F1135" s="18">
        <v>2350</v>
      </c>
    </row>
    <row r="1136" spans="1:6" x14ac:dyDescent="0.3">
      <c r="A1136" s="17">
        <v>14426591005</v>
      </c>
      <c r="B1136" s="2" t="s">
        <v>1150</v>
      </c>
      <c r="C1136" s="18">
        <v>0</v>
      </c>
      <c r="D1136" s="18">
        <v>6500</v>
      </c>
      <c r="E1136" s="18">
        <v>0</v>
      </c>
      <c r="F1136" s="18">
        <v>0</v>
      </c>
    </row>
    <row r="1137" spans="1:6" x14ac:dyDescent="0.3">
      <c r="A1137" s="17">
        <v>16826011005</v>
      </c>
      <c r="B1137" s="2" t="s">
        <v>1151</v>
      </c>
      <c r="C1137" s="18">
        <v>0</v>
      </c>
      <c r="D1137" s="18">
        <v>1320</v>
      </c>
      <c r="E1137" s="18">
        <v>4455</v>
      </c>
      <c r="F1137" s="18">
        <v>0</v>
      </c>
    </row>
    <row r="1138" spans="1:6" x14ac:dyDescent="0.3">
      <c r="A1138" s="17">
        <v>97907990580</v>
      </c>
      <c r="B1138" s="2" t="s">
        <v>1152</v>
      </c>
      <c r="C1138" s="18">
        <v>0</v>
      </c>
      <c r="D1138" s="18">
        <v>630</v>
      </c>
      <c r="E1138" s="18">
        <v>1400</v>
      </c>
      <c r="F1138" s="18">
        <v>1260</v>
      </c>
    </row>
    <row r="1139" spans="1:6" x14ac:dyDescent="0.3">
      <c r="A1139" s="17">
        <v>96539950582</v>
      </c>
      <c r="B1139" s="2" t="s">
        <v>1153</v>
      </c>
      <c r="C1139" s="18">
        <v>0</v>
      </c>
      <c r="D1139" s="18">
        <v>1265</v>
      </c>
      <c r="E1139" s="18">
        <v>2365</v>
      </c>
      <c r="F1139" s="18">
        <v>2970</v>
      </c>
    </row>
    <row r="1140" spans="1:6" x14ac:dyDescent="0.3">
      <c r="A1140" s="17">
        <v>97483160582</v>
      </c>
      <c r="B1140" s="2" t="s">
        <v>1154</v>
      </c>
      <c r="C1140" s="18">
        <v>0</v>
      </c>
      <c r="D1140" s="18">
        <v>3500</v>
      </c>
      <c r="E1140" s="18">
        <v>7900</v>
      </c>
      <c r="F1140" s="18">
        <v>9600</v>
      </c>
    </row>
    <row r="1141" spans="1:6" x14ac:dyDescent="0.3">
      <c r="A1141" s="17">
        <v>93027660583</v>
      </c>
      <c r="B1141" s="2" t="s">
        <v>1155</v>
      </c>
      <c r="C1141" s="18">
        <v>0</v>
      </c>
      <c r="D1141" s="18">
        <v>2750</v>
      </c>
      <c r="E1141" s="18">
        <v>5420</v>
      </c>
      <c r="F1141" s="18">
        <v>4290</v>
      </c>
    </row>
    <row r="1142" spans="1:6" x14ac:dyDescent="0.3">
      <c r="A1142" s="17">
        <v>90042780602</v>
      </c>
      <c r="B1142" s="2" t="s">
        <v>1156</v>
      </c>
      <c r="C1142" s="18">
        <v>0</v>
      </c>
      <c r="D1142" s="18">
        <v>35</v>
      </c>
      <c r="E1142" s="18">
        <v>105</v>
      </c>
      <c r="F1142" s="18">
        <v>245</v>
      </c>
    </row>
    <row r="1143" spans="1:6" x14ac:dyDescent="0.3">
      <c r="A1143" s="17">
        <v>92043200606</v>
      </c>
      <c r="B1143" s="2" t="s">
        <v>1157</v>
      </c>
      <c r="C1143" s="18">
        <v>0</v>
      </c>
      <c r="D1143" s="18">
        <v>840</v>
      </c>
      <c r="E1143" s="18">
        <v>1470</v>
      </c>
      <c r="F1143" s="18">
        <v>1260</v>
      </c>
    </row>
    <row r="1144" spans="1:6" x14ac:dyDescent="0.3">
      <c r="A1144" s="17">
        <v>90002110600</v>
      </c>
      <c r="B1144" s="2" t="s">
        <v>1158</v>
      </c>
      <c r="C1144" s="18">
        <v>0</v>
      </c>
      <c r="D1144" s="18">
        <v>14400</v>
      </c>
      <c r="E1144" s="18">
        <v>3000</v>
      </c>
      <c r="F1144" s="18">
        <v>2400</v>
      </c>
    </row>
    <row r="1145" spans="1:6" x14ac:dyDescent="0.3">
      <c r="A1145" s="17">
        <v>80184530584</v>
      </c>
      <c r="B1145" s="2" t="s">
        <v>1159</v>
      </c>
      <c r="C1145" s="18">
        <v>0</v>
      </c>
      <c r="D1145" s="18">
        <v>30</v>
      </c>
      <c r="E1145" s="18">
        <v>90</v>
      </c>
      <c r="F1145" s="18">
        <v>90</v>
      </c>
    </row>
    <row r="1146" spans="1:6" x14ac:dyDescent="0.3">
      <c r="A1146" s="17">
        <v>11861411004</v>
      </c>
      <c r="B1146" s="2" t="s">
        <v>1160</v>
      </c>
      <c r="C1146" s="18">
        <v>0</v>
      </c>
      <c r="D1146" s="18">
        <v>1080</v>
      </c>
      <c r="E1146" s="18">
        <v>2580</v>
      </c>
      <c r="F1146" s="18">
        <v>3480</v>
      </c>
    </row>
    <row r="1147" spans="1:6" x14ac:dyDescent="0.3">
      <c r="A1147" s="17">
        <v>97434800583</v>
      </c>
      <c r="B1147" s="2" t="s">
        <v>1161</v>
      </c>
      <c r="C1147" s="18">
        <v>0</v>
      </c>
      <c r="D1147" s="18">
        <v>11000</v>
      </c>
      <c r="E1147" s="18">
        <v>0</v>
      </c>
      <c r="F1147" s="18">
        <v>500</v>
      </c>
    </row>
    <row r="1148" spans="1:6" x14ac:dyDescent="0.3">
      <c r="A1148" s="17">
        <v>96459190581</v>
      </c>
      <c r="B1148" s="2" t="s">
        <v>1162</v>
      </c>
      <c r="C1148" s="18">
        <v>0</v>
      </c>
      <c r="D1148" s="18">
        <v>360</v>
      </c>
      <c r="E1148" s="18">
        <v>1560</v>
      </c>
      <c r="F1148" s="18">
        <v>2040</v>
      </c>
    </row>
    <row r="1149" spans="1:6" x14ac:dyDescent="0.3">
      <c r="A1149" s="17">
        <v>96456920584</v>
      </c>
      <c r="B1149" s="2" t="s">
        <v>1163</v>
      </c>
      <c r="C1149" s="18">
        <v>0</v>
      </c>
      <c r="D1149" s="18">
        <v>1680</v>
      </c>
      <c r="E1149" s="18">
        <f>2450+630</f>
        <v>3080</v>
      </c>
      <c r="F1149" s="18">
        <v>2450</v>
      </c>
    </row>
    <row r="1150" spans="1:6" x14ac:dyDescent="0.3">
      <c r="A1150" s="17">
        <v>8497271000</v>
      </c>
      <c r="B1150" s="2" t="s">
        <v>1164</v>
      </c>
      <c r="C1150" s="18">
        <v>0</v>
      </c>
      <c r="D1150" s="18">
        <v>630</v>
      </c>
      <c r="E1150" s="18">
        <v>1400</v>
      </c>
      <c r="F1150" s="18">
        <v>1400</v>
      </c>
    </row>
    <row r="1151" spans="1:6" x14ac:dyDescent="0.3">
      <c r="A1151" s="17">
        <v>2107290609</v>
      </c>
      <c r="B1151" s="2" t="s">
        <v>1165</v>
      </c>
      <c r="C1151" s="18">
        <v>0</v>
      </c>
      <c r="D1151" s="18">
        <v>200</v>
      </c>
      <c r="E1151" s="18">
        <v>400</v>
      </c>
      <c r="F1151" s="18">
        <v>350</v>
      </c>
    </row>
    <row r="1152" spans="1:6" x14ac:dyDescent="0.3">
      <c r="A1152" s="17">
        <v>17262191004</v>
      </c>
      <c r="B1152" s="2" t="s">
        <v>1166</v>
      </c>
      <c r="C1152" s="18">
        <v>0</v>
      </c>
      <c r="D1152" s="18">
        <v>3960</v>
      </c>
      <c r="E1152" s="18">
        <v>1440</v>
      </c>
      <c r="F1152" s="18">
        <v>0</v>
      </c>
    </row>
    <row r="1153" spans="1:6" x14ac:dyDescent="0.3">
      <c r="A1153" s="17">
        <v>11208541000</v>
      </c>
      <c r="B1153" s="2" t="s">
        <v>1167</v>
      </c>
      <c r="C1153" s="18">
        <v>0</v>
      </c>
      <c r="D1153" s="18">
        <v>0</v>
      </c>
      <c r="E1153" s="18">
        <v>1700</v>
      </c>
      <c r="F1153" s="18">
        <v>1140</v>
      </c>
    </row>
    <row r="1154" spans="1:6" x14ac:dyDescent="0.3">
      <c r="A1154" s="17">
        <v>92038520604</v>
      </c>
      <c r="B1154" s="2" t="s">
        <v>1168</v>
      </c>
      <c r="C1154" s="18">
        <v>0</v>
      </c>
      <c r="D1154" s="18">
        <v>350</v>
      </c>
      <c r="E1154" s="18">
        <v>750</v>
      </c>
      <c r="F1154" s="18">
        <v>1000</v>
      </c>
    </row>
    <row r="1155" spans="1:6" x14ac:dyDescent="0.3">
      <c r="A1155" s="17">
        <v>3121100600</v>
      </c>
      <c r="B1155" s="2" t="s">
        <v>1169</v>
      </c>
      <c r="C1155" s="18">
        <v>0</v>
      </c>
      <c r="D1155" s="18">
        <v>4350</v>
      </c>
      <c r="E1155" s="18">
        <v>8925</v>
      </c>
      <c r="F1155" s="18">
        <v>4575</v>
      </c>
    </row>
    <row r="1156" spans="1:6" x14ac:dyDescent="0.3">
      <c r="A1156" s="17">
        <v>17813741000</v>
      </c>
      <c r="B1156" s="2" t="s">
        <v>1170</v>
      </c>
      <c r="C1156" s="18">
        <v>0</v>
      </c>
      <c r="D1156" s="18">
        <v>4560</v>
      </c>
      <c r="E1156" s="18">
        <v>7920</v>
      </c>
      <c r="F1156" s="18">
        <v>0</v>
      </c>
    </row>
    <row r="1157" spans="1:6" x14ac:dyDescent="0.3">
      <c r="A1157" s="17">
        <v>2932240597</v>
      </c>
      <c r="B1157" s="2" t="s">
        <v>1171</v>
      </c>
      <c r="C1157" s="18">
        <v>0</v>
      </c>
      <c r="D1157" s="18">
        <v>1800</v>
      </c>
      <c r="E1157" s="18">
        <v>0</v>
      </c>
      <c r="F1157" s="18">
        <v>0</v>
      </c>
    </row>
    <row r="1158" spans="1:6" x14ac:dyDescent="0.3">
      <c r="A1158" s="17">
        <v>97942440583</v>
      </c>
      <c r="B1158" s="2" t="s">
        <v>1172</v>
      </c>
      <c r="C1158" s="18">
        <v>0</v>
      </c>
      <c r="D1158" s="18">
        <v>1375</v>
      </c>
      <c r="E1158" s="18">
        <v>3630</v>
      </c>
      <c r="F1158" s="18">
        <v>5500</v>
      </c>
    </row>
    <row r="1159" spans="1:6" x14ac:dyDescent="0.3">
      <c r="A1159" s="17">
        <v>97862970585</v>
      </c>
      <c r="B1159" s="2" t="s">
        <v>1173</v>
      </c>
      <c r="C1159" s="18">
        <v>0</v>
      </c>
      <c r="D1159" s="18">
        <v>0</v>
      </c>
      <c r="E1159" s="18">
        <v>5100</v>
      </c>
      <c r="F1159" s="18">
        <v>6480</v>
      </c>
    </row>
    <row r="1160" spans="1:6" x14ac:dyDescent="0.3">
      <c r="A1160" s="17">
        <v>97505850582</v>
      </c>
      <c r="B1160" s="2" t="s">
        <v>1174</v>
      </c>
      <c r="C1160" s="18">
        <v>0</v>
      </c>
      <c r="D1160" s="18">
        <v>1700</v>
      </c>
      <c r="E1160" s="18">
        <v>3150</v>
      </c>
      <c r="F1160" s="18">
        <v>3700</v>
      </c>
    </row>
    <row r="1161" spans="1:6" x14ac:dyDescent="0.3">
      <c r="A1161" s="17">
        <v>7605851000</v>
      </c>
      <c r="B1161" s="2" t="s">
        <v>1175</v>
      </c>
      <c r="C1161" s="18">
        <v>0</v>
      </c>
      <c r="D1161" s="18">
        <v>1190</v>
      </c>
      <c r="E1161" s="18">
        <v>4130</v>
      </c>
      <c r="F1161" s="18">
        <v>3710</v>
      </c>
    </row>
    <row r="1162" spans="1:6" x14ac:dyDescent="0.3">
      <c r="A1162" s="17">
        <v>97751070588</v>
      </c>
      <c r="B1162" s="2" t="s">
        <v>1176</v>
      </c>
      <c r="C1162" s="18">
        <v>0</v>
      </c>
      <c r="D1162" s="18">
        <v>330</v>
      </c>
      <c r="E1162" s="18">
        <v>275</v>
      </c>
      <c r="F1162" s="18">
        <v>880</v>
      </c>
    </row>
    <row r="1163" spans="1:6" x14ac:dyDescent="0.3">
      <c r="A1163" s="17">
        <v>97150800585</v>
      </c>
      <c r="B1163" s="2" t="s">
        <v>1177</v>
      </c>
      <c r="C1163" s="18">
        <v>0</v>
      </c>
      <c r="D1163" s="18">
        <v>2500</v>
      </c>
      <c r="E1163" s="18">
        <v>10000</v>
      </c>
      <c r="F1163" s="18">
        <v>0</v>
      </c>
    </row>
    <row r="1164" spans="1:6" x14ac:dyDescent="0.3">
      <c r="A1164" s="17">
        <v>97913350589</v>
      </c>
      <c r="B1164" s="2" t="s">
        <v>1178</v>
      </c>
      <c r="C1164" s="18">
        <v>0</v>
      </c>
      <c r="D1164" s="18">
        <v>0</v>
      </c>
      <c r="E1164" s="18">
        <v>0</v>
      </c>
      <c r="F1164" s="18">
        <v>0</v>
      </c>
    </row>
    <row r="1165" spans="1:6" x14ac:dyDescent="0.3">
      <c r="A1165" s="17">
        <v>91136250593</v>
      </c>
      <c r="B1165" s="2" t="s">
        <v>1179</v>
      </c>
      <c r="C1165" s="18">
        <v>0</v>
      </c>
      <c r="D1165" s="18">
        <v>700</v>
      </c>
      <c r="E1165" s="18">
        <v>1200</v>
      </c>
      <c r="F1165" s="18">
        <v>1350</v>
      </c>
    </row>
    <row r="1166" spans="1:6" x14ac:dyDescent="0.3">
      <c r="A1166" s="17">
        <v>97935030581</v>
      </c>
      <c r="B1166" s="2" t="s">
        <v>1180</v>
      </c>
      <c r="C1166" s="18">
        <v>0</v>
      </c>
      <c r="D1166" s="18">
        <v>1170</v>
      </c>
      <c r="E1166" s="18">
        <v>3870</v>
      </c>
      <c r="F1166" s="18">
        <v>1800</v>
      </c>
    </row>
    <row r="1167" spans="1:6" x14ac:dyDescent="0.3">
      <c r="A1167" s="17">
        <v>97849480583</v>
      </c>
      <c r="B1167" s="2" t="s">
        <v>1181</v>
      </c>
      <c r="C1167" s="18">
        <v>0</v>
      </c>
      <c r="D1167" s="18">
        <v>0</v>
      </c>
      <c r="E1167" s="18">
        <v>0</v>
      </c>
      <c r="F1167" s="18">
        <v>0</v>
      </c>
    </row>
    <row r="1168" spans="1:6" x14ac:dyDescent="0.3">
      <c r="A1168" s="17">
        <v>92031080580</v>
      </c>
      <c r="B1168" s="2" t="s">
        <v>1182</v>
      </c>
      <c r="C1168" s="18">
        <v>0</v>
      </c>
      <c r="D1168" s="18">
        <v>756</v>
      </c>
      <c r="E1168" s="18">
        <v>924</v>
      </c>
      <c r="F1168" s="18">
        <v>420</v>
      </c>
    </row>
    <row r="1169" spans="1:6" x14ac:dyDescent="0.3">
      <c r="A1169" s="17">
        <v>7302021006</v>
      </c>
      <c r="B1169" s="2" t="s">
        <v>1183</v>
      </c>
      <c r="C1169" s="18">
        <v>0</v>
      </c>
      <c r="D1169" s="18">
        <v>1600</v>
      </c>
      <c r="E1169" s="18">
        <v>800</v>
      </c>
      <c r="F1169" s="18">
        <v>0</v>
      </c>
    </row>
    <row r="1170" spans="1:6" x14ac:dyDescent="0.3">
      <c r="A1170" s="17">
        <v>96603590587</v>
      </c>
      <c r="B1170" s="2" t="s">
        <v>1184</v>
      </c>
      <c r="C1170" s="18">
        <v>0</v>
      </c>
      <c r="D1170" s="18">
        <v>0</v>
      </c>
      <c r="E1170" s="18">
        <v>180</v>
      </c>
      <c r="F1170" s="18">
        <v>180</v>
      </c>
    </row>
    <row r="1171" spans="1:6" x14ac:dyDescent="0.3">
      <c r="A1171" s="17">
        <v>91069760584</v>
      </c>
      <c r="B1171" s="2" t="s">
        <v>1185</v>
      </c>
      <c r="C1171" s="18">
        <v>0</v>
      </c>
      <c r="D1171" s="18">
        <v>390</v>
      </c>
      <c r="E1171" s="18">
        <v>910</v>
      </c>
      <c r="F1171" s="18">
        <v>910</v>
      </c>
    </row>
    <row r="1172" spans="1:6" x14ac:dyDescent="0.3">
      <c r="A1172" s="17">
        <v>90117970567</v>
      </c>
      <c r="B1172" s="2" t="s">
        <v>1186</v>
      </c>
      <c r="C1172" s="18">
        <v>0</v>
      </c>
      <c r="D1172" s="18">
        <v>0</v>
      </c>
      <c r="E1172" s="18">
        <v>0</v>
      </c>
      <c r="F1172" s="18">
        <v>0</v>
      </c>
    </row>
    <row r="1173" spans="1:6" x14ac:dyDescent="0.3">
      <c r="A1173" s="17">
        <v>14745911009</v>
      </c>
      <c r="B1173" s="2" t="s">
        <v>1187</v>
      </c>
      <c r="C1173" s="18">
        <v>0</v>
      </c>
      <c r="D1173" s="18">
        <v>1485</v>
      </c>
      <c r="E1173" s="18">
        <v>2530</v>
      </c>
      <c r="F1173" s="18">
        <v>3025</v>
      </c>
    </row>
    <row r="1174" spans="1:6" x14ac:dyDescent="0.3">
      <c r="A1174" s="17">
        <v>13872781003</v>
      </c>
      <c r="B1174" s="2" t="s">
        <v>1188</v>
      </c>
      <c r="C1174" s="18">
        <v>0</v>
      </c>
      <c r="D1174" s="18">
        <v>1745</v>
      </c>
      <c r="E1174" s="18">
        <v>3635</v>
      </c>
      <c r="F1174" s="18">
        <v>3440</v>
      </c>
    </row>
    <row r="1175" spans="1:6" x14ac:dyDescent="0.3">
      <c r="A1175" s="17">
        <v>90041170607</v>
      </c>
      <c r="B1175" s="2" t="s">
        <v>1189</v>
      </c>
      <c r="C1175" s="18">
        <v>0</v>
      </c>
      <c r="D1175" s="18">
        <v>840</v>
      </c>
      <c r="E1175" s="18">
        <v>1520</v>
      </c>
      <c r="F1175" s="18">
        <v>1800</v>
      </c>
    </row>
    <row r="1176" spans="1:6" x14ac:dyDescent="0.3">
      <c r="A1176" s="17">
        <v>2459600603</v>
      </c>
      <c r="B1176" s="2" t="s">
        <v>1190</v>
      </c>
      <c r="C1176" s="18">
        <v>0</v>
      </c>
      <c r="D1176" s="18">
        <v>150</v>
      </c>
      <c r="E1176" s="18">
        <v>450</v>
      </c>
      <c r="F1176" s="18">
        <v>250</v>
      </c>
    </row>
    <row r="1177" spans="1:6" x14ac:dyDescent="0.3">
      <c r="A1177" s="17">
        <v>90062330577</v>
      </c>
      <c r="B1177" s="2" t="s">
        <v>1191</v>
      </c>
      <c r="C1177" s="18">
        <v>0</v>
      </c>
      <c r="D1177" s="18">
        <v>1000</v>
      </c>
      <c r="E1177" s="18">
        <v>2200</v>
      </c>
      <c r="F1177" s="18">
        <v>2150</v>
      </c>
    </row>
    <row r="1178" spans="1:6" x14ac:dyDescent="0.3">
      <c r="A1178" s="17">
        <v>90037230605</v>
      </c>
      <c r="B1178" s="2" t="s">
        <v>1192</v>
      </c>
      <c r="C1178" s="18">
        <v>0</v>
      </c>
      <c r="D1178" s="18">
        <v>640</v>
      </c>
      <c r="E1178" s="18">
        <f>1920+120</f>
        <v>2040</v>
      </c>
      <c r="F1178" s="18">
        <v>2320</v>
      </c>
    </row>
    <row r="1179" spans="1:6" x14ac:dyDescent="0.3">
      <c r="A1179" s="17">
        <v>16816901009</v>
      </c>
      <c r="B1179" s="2" t="s">
        <v>1193</v>
      </c>
      <c r="C1179" s="18">
        <v>0</v>
      </c>
      <c r="D1179" s="18">
        <v>130</v>
      </c>
      <c r="E1179" s="18">
        <v>260</v>
      </c>
      <c r="F1179" s="18">
        <v>650</v>
      </c>
    </row>
    <row r="1180" spans="1:6" x14ac:dyDescent="0.3">
      <c r="A1180" s="17">
        <v>16268331002</v>
      </c>
      <c r="B1180" s="2" t="s">
        <v>1194</v>
      </c>
      <c r="C1180" s="18">
        <v>0</v>
      </c>
      <c r="D1180" s="18">
        <v>9780</v>
      </c>
      <c r="E1180" s="18">
        <v>22260</v>
      </c>
      <c r="F1180" s="18">
        <v>7810</v>
      </c>
    </row>
    <row r="1181" spans="1:6" x14ac:dyDescent="0.3">
      <c r="A1181" s="17">
        <v>14423931006</v>
      </c>
      <c r="B1181" s="2" t="s">
        <v>1195</v>
      </c>
      <c r="C1181" s="18">
        <v>0</v>
      </c>
      <c r="D1181" s="18">
        <v>480</v>
      </c>
      <c r="E1181" s="18">
        <v>600</v>
      </c>
      <c r="F1181" s="18">
        <v>960</v>
      </c>
    </row>
    <row r="1182" spans="1:6" x14ac:dyDescent="0.3">
      <c r="A1182" s="17">
        <v>90122440564</v>
      </c>
      <c r="B1182" s="2" t="s">
        <v>1196</v>
      </c>
      <c r="C1182" s="18">
        <v>0</v>
      </c>
      <c r="D1182" s="18">
        <v>0</v>
      </c>
      <c r="E1182" s="18">
        <v>200</v>
      </c>
      <c r="F1182" s="18">
        <v>360</v>
      </c>
    </row>
    <row r="1183" spans="1:6" x14ac:dyDescent="0.3">
      <c r="A1183" s="17">
        <v>1255450577</v>
      </c>
      <c r="B1183" s="2" t="s">
        <v>1197</v>
      </c>
      <c r="C1183" s="18">
        <v>0</v>
      </c>
      <c r="D1183" s="18">
        <v>110</v>
      </c>
      <c r="E1183" s="18">
        <v>385</v>
      </c>
      <c r="F1183" s="18">
        <v>1045</v>
      </c>
    </row>
    <row r="1184" spans="1:6" x14ac:dyDescent="0.3">
      <c r="A1184" s="17">
        <v>6127861000</v>
      </c>
      <c r="B1184" s="2" t="s">
        <v>1198</v>
      </c>
      <c r="C1184" s="18">
        <v>0</v>
      </c>
      <c r="D1184" s="18">
        <v>750</v>
      </c>
      <c r="E1184" s="18">
        <v>1275</v>
      </c>
      <c r="F1184" s="18">
        <v>1725</v>
      </c>
    </row>
    <row r="1185" spans="1:6" x14ac:dyDescent="0.3">
      <c r="A1185" s="17">
        <v>17706251000</v>
      </c>
      <c r="B1185" s="2" t="s">
        <v>1199</v>
      </c>
      <c r="C1185" s="18">
        <v>0</v>
      </c>
      <c r="D1185" s="18">
        <v>1152</v>
      </c>
      <c r="E1185" s="18">
        <v>2256</v>
      </c>
      <c r="F1185" s="18">
        <v>2688</v>
      </c>
    </row>
    <row r="1186" spans="1:6" x14ac:dyDescent="0.3">
      <c r="A1186" s="17">
        <v>4781441003</v>
      </c>
      <c r="B1186" s="2" t="s">
        <v>1200</v>
      </c>
      <c r="C1186" s="18">
        <v>0</v>
      </c>
      <c r="D1186" s="18">
        <v>1680</v>
      </c>
      <c r="E1186" s="18">
        <v>5760</v>
      </c>
      <c r="F1186" s="18">
        <v>3520</v>
      </c>
    </row>
    <row r="1187" spans="1:6" x14ac:dyDescent="0.3">
      <c r="A1187" s="17">
        <v>96442280580</v>
      </c>
      <c r="B1187" s="2" t="s">
        <v>1201</v>
      </c>
      <c r="C1187" s="18">
        <v>0</v>
      </c>
      <c r="D1187" s="18">
        <v>0</v>
      </c>
      <c r="E1187" s="18">
        <v>150</v>
      </c>
      <c r="F1187" s="18">
        <v>950</v>
      </c>
    </row>
    <row r="1188" spans="1:6" x14ac:dyDescent="0.3">
      <c r="A1188" s="17">
        <v>97117850582</v>
      </c>
      <c r="B1188" s="2" t="s">
        <v>1202</v>
      </c>
      <c r="C1188" s="18">
        <v>0</v>
      </c>
      <c r="D1188" s="18">
        <v>360</v>
      </c>
      <c r="E1188" s="18">
        <v>960</v>
      </c>
      <c r="F1188" s="18">
        <v>1160</v>
      </c>
    </row>
    <row r="1189" spans="1:6" x14ac:dyDescent="0.3">
      <c r="A1189" s="17">
        <v>92092740601</v>
      </c>
      <c r="B1189" s="2" t="s">
        <v>1203</v>
      </c>
      <c r="C1189" s="18">
        <v>0</v>
      </c>
      <c r="D1189" s="18">
        <v>980</v>
      </c>
      <c r="E1189" s="18">
        <v>2590</v>
      </c>
      <c r="F1189" s="18">
        <v>2450</v>
      </c>
    </row>
    <row r="1190" spans="1:6" x14ac:dyDescent="0.3">
      <c r="A1190" s="17">
        <v>2253660563</v>
      </c>
      <c r="B1190" s="2" t="s">
        <v>1204</v>
      </c>
      <c r="C1190" s="18">
        <v>0</v>
      </c>
      <c r="D1190" s="18">
        <v>5010</v>
      </c>
      <c r="E1190" s="18">
        <v>12350</v>
      </c>
      <c r="F1190" s="18">
        <v>14650</v>
      </c>
    </row>
    <row r="1191" spans="1:6" x14ac:dyDescent="0.3">
      <c r="A1191" s="17">
        <v>94093890583</v>
      </c>
      <c r="B1191" s="2" t="s">
        <v>1205</v>
      </c>
      <c r="C1191" s="18">
        <v>0</v>
      </c>
      <c r="D1191" s="18">
        <v>0</v>
      </c>
      <c r="E1191" s="18">
        <v>750</v>
      </c>
      <c r="F1191" s="18">
        <v>0</v>
      </c>
    </row>
    <row r="1192" spans="1:6" x14ac:dyDescent="0.3">
      <c r="A1192" s="17">
        <v>90071720594</v>
      </c>
      <c r="B1192" s="2" t="s">
        <v>1206</v>
      </c>
      <c r="C1192" s="18">
        <v>0</v>
      </c>
      <c r="D1192" s="18">
        <v>1575</v>
      </c>
      <c r="E1192" s="18">
        <v>2610</v>
      </c>
      <c r="F1192" s="18">
        <v>3015</v>
      </c>
    </row>
    <row r="1193" spans="1:6" x14ac:dyDescent="0.3">
      <c r="A1193" s="17">
        <v>96466230586</v>
      </c>
      <c r="B1193" s="2" t="s">
        <v>1207</v>
      </c>
      <c r="C1193" s="18">
        <v>0</v>
      </c>
      <c r="D1193" s="18">
        <v>1600</v>
      </c>
      <c r="E1193" s="18">
        <v>1200</v>
      </c>
      <c r="F1193" s="18">
        <v>0</v>
      </c>
    </row>
    <row r="1194" spans="1:6" x14ac:dyDescent="0.3">
      <c r="A1194" s="17">
        <v>91176720596</v>
      </c>
      <c r="B1194" s="2" t="s">
        <v>1208</v>
      </c>
      <c r="C1194" s="18">
        <v>0</v>
      </c>
      <c r="D1194" s="18">
        <v>980</v>
      </c>
      <c r="E1194" s="18">
        <v>2030</v>
      </c>
      <c r="F1194" s="18">
        <v>1680</v>
      </c>
    </row>
    <row r="1195" spans="1:6" x14ac:dyDescent="0.3">
      <c r="A1195" s="17">
        <v>11680661003</v>
      </c>
      <c r="B1195" s="2" t="s">
        <v>1209</v>
      </c>
      <c r="C1195" s="18">
        <v>0</v>
      </c>
      <c r="D1195" s="18">
        <v>9895</v>
      </c>
      <c r="E1195" s="18">
        <v>20685</v>
      </c>
      <c r="F1195" s="18">
        <v>6880</v>
      </c>
    </row>
    <row r="1196" spans="1:6" x14ac:dyDescent="0.3">
      <c r="A1196" s="17">
        <v>95038760583</v>
      </c>
      <c r="B1196" s="2" t="s">
        <v>1210</v>
      </c>
      <c r="C1196" s="18">
        <v>0</v>
      </c>
      <c r="D1196" s="18">
        <v>25200</v>
      </c>
      <c r="E1196" s="18">
        <v>8200</v>
      </c>
      <c r="F1196" s="18">
        <v>0</v>
      </c>
    </row>
    <row r="1197" spans="1:6" x14ac:dyDescent="0.3">
      <c r="A1197" s="17">
        <v>94080000584</v>
      </c>
      <c r="B1197" s="2" t="s">
        <v>1211</v>
      </c>
      <c r="C1197" s="18">
        <v>0</v>
      </c>
      <c r="D1197" s="18">
        <v>950</v>
      </c>
      <c r="E1197" s="18">
        <v>2250</v>
      </c>
      <c r="F1197" s="18">
        <v>2900</v>
      </c>
    </row>
    <row r="1198" spans="1:6" x14ac:dyDescent="0.3">
      <c r="A1198" s="17">
        <v>15237441009</v>
      </c>
      <c r="B1198" s="2" t="s">
        <v>1212</v>
      </c>
      <c r="C1198" s="18">
        <v>0</v>
      </c>
      <c r="D1198" s="18">
        <v>200</v>
      </c>
      <c r="E1198" s="18">
        <v>600</v>
      </c>
      <c r="F1198" s="18">
        <v>200</v>
      </c>
    </row>
    <row r="1199" spans="1:6" x14ac:dyDescent="0.3">
      <c r="A1199" s="17">
        <v>17744021001</v>
      </c>
      <c r="B1199" s="2" t="s">
        <v>1213</v>
      </c>
      <c r="C1199" s="18">
        <v>0</v>
      </c>
      <c r="D1199" s="18">
        <v>720</v>
      </c>
      <c r="E1199" s="18">
        <v>0</v>
      </c>
      <c r="F1199" s="18">
        <v>0</v>
      </c>
    </row>
    <row r="1200" spans="1:6" x14ac:dyDescent="0.3">
      <c r="A1200" s="17">
        <v>16988411001</v>
      </c>
      <c r="B1200" s="2" t="s">
        <v>1214</v>
      </c>
      <c r="C1200" s="18">
        <v>0</v>
      </c>
      <c r="D1200" s="18">
        <v>0</v>
      </c>
      <c r="E1200" s="18">
        <v>0</v>
      </c>
      <c r="F1200" s="18">
        <v>0</v>
      </c>
    </row>
    <row r="1201" spans="1:6" x14ac:dyDescent="0.3">
      <c r="A1201" s="17">
        <v>96404860585</v>
      </c>
      <c r="B1201" s="2" t="s">
        <v>1215</v>
      </c>
      <c r="C1201" s="18">
        <v>0</v>
      </c>
      <c r="D1201" s="18">
        <v>490</v>
      </c>
      <c r="E1201" s="18">
        <v>1330</v>
      </c>
      <c r="F1201" s="18">
        <v>1400</v>
      </c>
    </row>
    <row r="1202" spans="1:6" x14ac:dyDescent="0.3">
      <c r="A1202" s="17">
        <v>4911551002</v>
      </c>
      <c r="B1202" s="2" t="s">
        <v>1216</v>
      </c>
      <c r="C1202" s="18">
        <v>0</v>
      </c>
      <c r="D1202" s="18">
        <v>0</v>
      </c>
      <c r="E1202" s="18">
        <v>0</v>
      </c>
      <c r="F1202" s="18">
        <v>280</v>
      </c>
    </row>
    <row r="1203" spans="1:6" x14ac:dyDescent="0.3">
      <c r="A1203" s="17">
        <v>16710961000</v>
      </c>
      <c r="B1203" s="2" t="s">
        <v>1217</v>
      </c>
      <c r="C1203" s="18">
        <v>0</v>
      </c>
      <c r="D1203" s="18">
        <v>528</v>
      </c>
      <c r="E1203" s="18">
        <v>1584</v>
      </c>
      <c r="F1203" s="18">
        <v>792</v>
      </c>
    </row>
    <row r="1204" spans="1:6" x14ac:dyDescent="0.3">
      <c r="A1204" s="17">
        <v>91013330583</v>
      </c>
      <c r="B1204" s="2" t="s">
        <v>1218</v>
      </c>
      <c r="C1204" s="18">
        <v>0</v>
      </c>
      <c r="D1204" s="18">
        <v>690</v>
      </c>
      <c r="E1204" s="18">
        <v>1710</v>
      </c>
      <c r="F1204" s="18">
        <v>1950</v>
      </c>
    </row>
    <row r="1205" spans="1:6" x14ac:dyDescent="0.3">
      <c r="A1205" s="17">
        <v>2284520596</v>
      </c>
      <c r="B1205" s="2" t="s">
        <v>1219</v>
      </c>
      <c r="C1205" s="18">
        <v>0</v>
      </c>
      <c r="D1205" s="18">
        <v>1650</v>
      </c>
      <c r="E1205" s="18">
        <v>4500</v>
      </c>
      <c r="F1205" s="18">
        <v>5650</v>
      </c>
    </row>
    <row r="1206" spans="1:6" x14ac:dyDescent="0.3">
      <c r="A1206" s="17">
        <v>14425071009</v>
      </c>
      <c r="B1206" s="2" t="s">
        <v>1220</v>
      </c>
      <c r="C1206" s="18">
        <v>0</v>
      </c>
      <c r="D1206" s="18">
        <v>2720</v>
      </c>
      <c r="E1206" s="18">
        <v>5489</v>
      </c>
      <c r="F1206" s="18">
        <v>4143</v>
      </c>
    </row>
    <row r="1207" spans="1:6" x14ac:dyDescent="0.3">
      <c r="A1207" s="17">
        <v>4363841000</v>
      </c>
      <c r="B1207" s="2" t="s">
        <v>1221</v>
      </c>
      <c r="C1207" s="18">
        <v>0</v>
      </c>
      <c r="D1207" s="18">
        <v>3476</v>
      </c>
      <c r="E1207" s="18">
        <v>6616</v>
      </c>
      <c r="F1207" s="18">
        <v>7177</v>
      </c>
    </row>
    <row r="1208" spans="1:6" x14ac:dyDescent="0.3">
      <c r="A1208" s="17">
        <v>94083690589</v>
      </c>
      <c r="B1208" s="2" t="s">
        <v>1222</v>
      </c>
      <c r="C1208" s="18">
        <v>0</v>
      </c>
      <c r="D1208" s="18">
        <v>666.6</v>
      </c>
      <c r="E1208" s="18">
        <v>1799.82</v>
      </c>
      <c r="F1208" s="18">
        <v>1999.8</v>
      </c>
    </row>
    <row r="1209" spans="1:6" x14ac:dyDescent="0.3">
      <c r="A1209" s="17">
        <v>90072830590</v>
      </c>
      <c r="B1209" s="2" t="s">
        <v>1223</v>
      </c>
      <c r="C1209" s="18">
        <v>0</v>
      </c>
      <c r="D1209" s="18">
        <v>1200</v>
      </c>
      <c r="E1209" s="18">
        <v>0</v>
      </c>
      <c r="F1209" s="18">
        <v>0</v>
      </c>
    </row>
    <row r="1210" spans="1:6" x14ac:dyDescent="0.3">
      <c r="A1210" s="17">
        <v>7367420580</v>
      </c>
      <c r="B1210" s="2" t="s">
        <v>1224</v>
      </c>
      <c r="C1210" s="18">
        <v>0</v>
      </c>
      <c r="D1210" s="18">
        <v>0</v>
      </c>
      <c r="E1210" s="18">
        <v>950</v>
      </c>
      <c r="F1210" s="18">
        <v>950</v>
      </c>
    </row>
    <row r="1211" spans="1:6" x14ac:dyDescent="0.3">
      <c r="A1211" s="17">
        <v>3050680606</v>
      </c>
      <c r="B1211" s="2" t="s">
        <v>1225</v>
      </c>
      <c r="C1211" s="18">
        <v>0</v>
      </c>
      <c r="D1211" s="18">
        <v>560</v>
      </c>
      <c r="E1211" s="18">
        <v>1520</v>
      </c>
      <c r="F1211" s="18">
        <v>1520</v>
      </c>
    </row>
    <row r="1212" spans="1:6" x14ac:dyDescent="0.3">
      <c r="A1212" s="17">
        <v>90112590568</v>
      </c>
      <c r="B1212" s="2" t="s">
        <v>1226</v>
      </c>
      <c r="C1212" s="18">
        <v>0</v>
      </c>
      <c r="D1212" s="18">
        <v>400</v>
      </c>
      <c r="E1212" s="18">
        <v>800</v>
      </c>
      <c r="F1212" s="18">
        <v>880</v>
      </c>
    </row>
    <row r="1213" spans="1:6" x14ac:dyDescent="0.3">
      <c r="A1213" s="17">
        <v>92032210582</v>
      </c>
      <c r="B1213" s="2" t="s">
        <v>1227</v>
      </c>
      <c r="C1213" s="18">
        <v>0</v>
      </c>
      <c r="D1213" s="18">
        <v>700</v>
      </c>
      <c r="E1213" s="18">
        <v>1950</v>
      </c>
      <c r="F1213" s="18">
        <v>2450</v>
      </c>
    </row>
    <row r="1214" spans="1:6" x14ac:dyDescent="0.3">
      <c r="A1214" s="17">
        <v>16783451004</v>
      </c>
      <c r="B1214" s="2" t="s">
        <v>1228</v>
      </c>
      <c r="C1214" s="18">
        <v>0</v>
      </c>
      <c r="D1214" s="18">
        <v>0</v>
      </c>
      <c r="E1214" s="18">
        <v>0</v>
      </c>
      <c r="F1214" s="18">
        <v>0</v>
      </c>
    </row>
    <row r="1215" spans="1:6" x14ac:dyDescent="0.3">
      <c r="A1215" s="17">
        <v>14385161006</v>
      </c>
      <c r="B1215" s="2" t="s">
        <v>1229</v>
      </c>
      <c r="C1215" s="18">
        <v>0</v>
      </c>
      <c r="D1215" s="18">
        <v>980</v>
      </c>
      <c r="E1215" s="18">
        <v>4140</v>
      </c>
      <c r="F1215" s="18">
        <v>3875</v>
      </c>
    </row>
    <row r="1216" spans="1:6" x14ac:dyDescent="0.3">
      <c r="A1216" s="17">
        <v>17624011007</v>
      </c>
      <c r="B1216" s="2" t="s">
        <v>1230</v>
      </c>
      <c r="C1216" s="18">
        <v>0</v>
      </c>
      <c r="D1216" s="18">
        <v>0</v>
      </c>
      <c r="E1216" s="18">
        <v>300</v>
      </c>
      <c r="F1216" s="18">
        <v>100</v>
      </c>
    </row>
    <row r="1217" spans="1:6" x14ac:dyDescent="0.3">
      <c r="A1217" s="17">
        <v>97858590587</v>
      </c>
      <c r="B1217" s="2" t="s">
        <v>1231</v>
      </c>
      <c r="C1217" s="18">
        <v>0</v>
      </c>
      <c r="D1217" s="18">
        <v>650</v>
      </c>
      <c r="E1217" s="18">
        <v>1150</v>
      </c>
      <c r="F1217" s="18">
        <v>1450</v>
      </c>
    </row>
    <row r="1218" spans="1:6" x14ac:dyDescent="0.3">
      <c r="A1218" s="17">
        <v>96349020584</v>
      </c>
      <c r="B1218" s="2" t="s">
        <v>1232</v>
      </c>
      <c r="C1218" s="18">
        <v>0</v>
      </c>
      <c r="D1218" s="18">
        <v>600</v>
      </c>
      <c r="E1218" s="18">
        <v>900</v>
      </c>
      <c r="F1218" s="18">
        <v>900</v>
      </c>
    </row>
    <row r="1219" spans="1:6" x14ac:dyDescent="0.3">
      <c r="A1219" s="17">
        <v>92015570580</v>
      </c>
      <c r="B1219" s="2" t="s">
        <v>1233</v>
      </c>
      <c r="C1219" s="18">
        <v>0</v>
      </c>
      <c r="D1219" s="18">
        <v>75</v>
      </c>
      <c r="E1219" s="18">
        <v>900</v>
      </c>
      <c r="F1219" s="18">
        <v>750</v>
      </c>
    </row>
    <row r="1220" spans="1:6" x14ac:dyDescent="0.3">
      <c r="A1220" s="17">
        <v>96436070583</v>
      </c>
      <c r="B1220" s="2" t="s">
        <v>1234</v>
      </c>
      <c r="C1220" s="18">
        <v>0</v>
      </c>
      <c r="D1220" s="18">
        <v>595</v>
      </c>
      <c r="E1220" s="18">
        <v>1275</v>
      </c>
      <c r="F1220" s="18">
        <v>510</v>
      </c>
    </row>
    <row r="1221" spans="1:6" x14ac:dyDescent="0.3">
      <c r="A1221" s="17">
        <v>97353570589</v>
      </c>
      <c r="B1221" s="2" t="s">
        <v>1235</v>
      </c>
      <c r="C1221" s="18">
        <v>0</v>
      </c>
      <c r="D1221" s="18">
        <v>624</v>
      </c>
      <c r="E1221" s="18">
        <v>1632</v>
      </c>
      <c r="F1221" s="18">
        <v>2160</v>
      </c>
    </row>
    <row r="1222" spans="1:6" x14ac:dyDescent="0.3">
      <c r="A1222" s="17">
        <v>96532020581</v>
      </c>
      <c r="B1222" s="2" t="s">
        <v>1236</v>
      </c>
      <c r="C1222" s="18">
        <v>0</v>
      </c>
      <c r="D1222" s="18">
        <v>2100</v>
      </c>
      <c r="E1222" s="18">
        <v>2660</v>
      </c>
      <c r="F1222" s="18">
        <v>0</v>
      </c>
    </row>
    <row r="1223" spans="1:6" x14ac:dyDescent="0.3">
      <c r="A1223" s="17">
        <v>97421590585</v>
      </c>
      <c r="B1223" s="2" t="s">
        <v>1237</v>
      </c>
      <c r="C1223" s="18">
        <v>0</v>
      </c>
      <c r="D1223" s="18">
        <v>960</v>
      </c>
      <c r="E1223" s="18">
        <v>5040</v>
      </c>
      <c r="F1223" s="18">
        <v>240</v>
      </c>
    </row>
    <row r="1224" spans="1:6" x14ac:dyDescent="0.3">
      <c r="A1224" s="17">
        <v>97666880584</v>
      </c>
      <c r="B1224" s="2" t="s">
        <v>1238</v>
      </c>
      <c r="C1224" s="18">
        <v>0</v>
      </c>
      <c r="D1224" s="18">
        <v>50</v>
      </c>
      <c r="E1224" s="18">
        <v>150</v>
      </c>
      <c r="F1224" s="18">
        <v>200</v>
      </c>
    </row>
    <row r="1225" spans="1:6" x14ac:dyDescent="0.3">
      <c r="A1225" s="17">
        <v>15886891009</v>
      </c>
      <c r="B1225" s="2" t="s">
        <v>1239</v>
      </c>
      <c r="C1225" s="18">
        <v>0</v>
      </c>
      <c r="D1225" s="18">
        <v>60</v>
      </c>
      <c r="E1225" s="18">
        <v>360</v>
      </c>
      <c r="F1225" s="18">
        <v>480</v>
      </c>
    </row>
    <row r="1226" spans="1:6" x14ac:dyDescent="0.3">
      <c r="A1226" s="17">
        <v>16562031001</v>
      </c>
      <c r="B1226" s="2" t="s">
        <v>1240</v>
      </c>
      <c r="C1226" s="18">
        <v>0</v>
      </c>
      <c r="D1226" s="18">
        <v>0</v>
      </c>
      <c r="E1226" s="18">
        <v>0</v>
      </c>
      <c r="F1226" s="18">
        <v>210</v>
      </c>
    </row>
    <row r="1227" spans="1:6" x14ac:dyDescent="0.3">
      <c r="A1227" s="17">
        <v>96535530586</v>
      </c>
      <c r="B1227" s="2" t="s">
        <v>1241</v>
      </c>
      <c r="C1227" s="18">
        <v>0</v>
      </c>
      <c r="D1227" s="18">
        <v>640</v>
      </c>
      <c r="E1227" s="18">
        <v>1560</v>
      </c>
      <c r="F1227" s="18">
        <v>1880</v>
      </c>
    </row>
    <row r="1228" spans="1:6" x14ac:dyDescent="0.3">
      <c r="A1228" s="17">
        <v>96451210585</v>
      </c>
      <c r="B1228" s="2" t="s">
        <v>1242</v>
      </c>
      <c r="C1228" s="18">
        <v>0</v>
      </c>
      <c r="D1228" s="18">
        <v>30000</v>
      </c>
      <c r="E1228" s="18">
        <v>500</v>
      </c>
      <c r="F1228" s="18">
        <v>0</v>
      </c>
    </row>
    <row r="1229" spans="1:6" x14ac:dyDescent="0.3">
      <c r="A1229" s="17">
        <v>92084620407</v>
      </c>
      <c r="B1229" s="2" t="s">
        <v>1243</v>
      </c>
      <c r="C1229" s="18">
        <v>0</v>
      </c>
      <c r="D1229" s="18">
        <v>0</v>
      </c>
      <c r="E1229" s="18">
        <v>350</v>
      </c>
      <c r="F1229" s="18">
        <v>300</v>
      </c>
    </row>
    <row r="1230" spans="1:6" x14ac:dyDescent="0.3">
      <c r="A1230" s="17">
        <v>12294951004</v>
      </c>
      <c r="B1230" s="2" t="s">
        <v>1244</v>
      </c>
      <c r="C1230" s="18">
        <v>0</v>
      </c>
      <c r="D1230" s="18">
        <v>949</v>
      </c>
      <c r="E1230" s="18">
        <v>2272</v>
      </c>
      <c r="F1230" s="18">
        <v>2893</v>
      </c>
    </row>
    <row r="1231" spans="1:6" x14ac:dyDescent="0.3">
      <c r="A1231" s="17">
        <v>96574290589</v>
      </c>
      <c r="B1231" s="2" t="s">
        <v>1245</v>
      </c>
      <c r="C1231" s="18">
        <v>0</v>
      </c>
      <c r="D1231" s="18">
        <v>420</v>
      </c>
      <c r="E1231" s="18">
        <v>910</v>
      </c>
      <c r="F1231" s="18">
        <v>910</v>
      </c>
    </row>
    <row r="1232" spans="1:6" x14ac:dyDescent="0.3">
      <c r="A1232" s="17">
        <v>97810640587</v>
      </c>
      <c r="B1232" s="2" t="s">
        <v>1246</v>
      </c>
      <c r="C1232" s="18">
        <v>0</v>
      </c>
      <c r="D1232" s="18">
        <v>2730</v>
      </c>
      <c r="E1232" s="18">
        <v>5395</v>
      </c>
      <c r="F1232" s="18">
        <v>4745</v>
      </c>
    </row>
    <row r="1233" spans="1:6" x14ac:dyDescent="0.3">
      <c r="A1233" s="17">
        <v>90049990600</v>
      </c>
      <c r="B1233" s="2" t="s">
        <v>1247</v>
      </c>
      <c r="C1233" s="18">
        <v>0</v>
      </c>
      <c r="D1233" s="18">
        <v>1450</v>
      </c>
      <c r="E1233" s="18">
        <v>4790</v>
      </c>
      <c r="F1233" s="18">
        <v>6220</v>
      </c>
    </row>
    <row r="1234" spans="1:6" x14ac:dyDescent="0.3">
      <c r="A1234" s="17">
        <v>97569100585</v>
      </c>
      <c r="B1234" s="2" t="s">
        <v>1248</v>
      </c>
      <c r="C1234" s="18">
        <v>0</v>
      </c>
      <c r="D1234" s="18">
        <v>495</v>
      </c>
      <c r="E1234" s="18">
        <v>1485</v>
      </c>
      <c r="F1234" s="18">
        <v>1925</v>
      </c>
    </row>
    <row r="1235" spans="1:6" x14ac:dyDescent="0.3">
      <c r="A1235" s="17">
        <v>91150990595</v>
      </c>
      <c r="B1235" s="2" t="s">
        <v>1249</v>
      </c>
      <c r="C1235" s="18">
        <v>0</v>
      </c>
      <c r="D1235" s="18">
        <v>1300</v>
      </c>
      <c r="E1235" s="18">
        <v>2750</v>
      </c>
      <c r="F1235" s="18">
        <v>3750</v>
      </c>
    </row>
    <row r="1236" spans="1:6" x14ac:dyDescent="0.3">
      <c r="A1236" s="17">
        <v>97907470583</v>
      </c>
      <c r="B1236" s="2" t="s">
        <v>1250</v>
      </c>
      <c r="C1236" s="18">
        <v>0</v>
      </c>
      <c r="D1236" s="18">
        <v>360</v>
      </c>
      <c r="E1236" s="18">
        <v>480</v>
      </c>
      <c r="F1236" s="18">
        <v>450</v>
      </c>
    </row>
    <row r="1237" spans="1:6" x14ac:dyDescent="0.3">
      <c r="A1237" s="17">
        <v>90128290567</v>
      </c>
      <c r="B1237" s="2" t="s">
        <v>1251</v>
      </c>
      <c r="C1237" s="18">
        <v>0</v>
      </c>
      <c r="D1237" s="18">
        <v>0</v>
      </c>
      <c r="E1237" s="18">
        <v>0</v>
      </c>
      <c r="F1237" s="18">
        <v>0</v>
      </c>
    </row>
    <row r="1238" spans="1:6" x14ac:dyDescent="0.3">
      <c r="A1238" s="17">
        <v>96432890588</v>
      </c>
      <c r="B1238" s="2" t="s">
        <v>1252</v>
      </c>
      <c r="C1238" s="18">
        <v>0</v>
      </c>
      <c r="D1238" s="18">
        <v>770</v>
      </c>
      <c r="E1238" s="18">
        <v>3290</v>
      </c>
      <c r="F1238" s="18">
        <v>3290</v>
      </c>
    </row>
    <row r="1239" spans="1:6" x14ac:dyDescent="0.3">
      <c r="A1239" s="17">
        <v>15234211009</v>
      </c>
      <c r="B1239" s="2" t="s">
        <v>1253</v>
      </c>
      <c r="C1239" s="18">
        <v>0</v>
      </c>
      <c r="D1239" s="18">
        <v>4200</v>
      </c>
      <c r="E1239" s="18">
        <v>600</v>
      </c>
      <c r="F1239" s="18">
        <v>300</v>
      </c>
    </row>
    <row r="1240" spans="1:6" x14ac:dyDescent="0.3">
      <c r="A1240" s="17">
        <v>96467250583</v>
      </c>
      <c r="B1240" s="2" t="s">
        <v>1254</v>
      </c>
      <c r="C1240" s="18">
        <v>0</v>
      </c>
      <c r="D1240" s="18">
        <v>0</v>
      </c>
      <c r="E1240" s="18">
        <v>0</v>
      </c>
      <c r="F1240" s="18">
        <v>1500</v>
      </c>
    </row>
    <row r="1241" spans="1:6" x14ac:dyDescent="0.3">
      <c r="A1241" s="17">
        <v>97819880580</v>
      </c>
      <c r="B1241" s="2" t="s">
        <v>1255</v>
      </c>
      <c r="C1241" s="18">
        <v>0</v>
      </c>
      <c r="D1241" s="18">
        <v>0</v>
      </c>
      <c r="E1241" s="18">
        <v>550</v>
      </c>
      <c r="F1241" s="18">
        <v>1200</v>
      </c>
    </row>
    <row r="1242" spans="1:6" x14ac:dyDescent="0.3">
      <c r="A1242" s="17">
        <v>3200550592</v>
      </c>
      <c r="B1242" s="2" t="s">
        <v>1256</v>
      </c>
      <c r="C1242" s="18">
        <v>0</v>
      </c>
      <c r="D1242" s="18">
        <v>3440</v>
      </c>
      <c r="E1242" s="18">
        <v>5680</v>
      </c>
      <c r="F1242" s="18">
        <v>3120</v>
      </c>
    </row>
    <row r="1243" spans="1:6" x14ac:dyDescent="0.3">
      <c r="A1243" s="17">
        <v>97804840581</v>
      </c>
      <c r="B1243" s="2" t="s">
        <v>1257</v>
      </c>
      <c r="C1243" s="18">
        <v>0</v>
      </c>
      <c r="D1243" s="18">
        <v>0</v>
      </c>
      <c r="E1243" s="18">
        <v>0</v>
      </c>
      <c r="F1243" s="18">
        <v>0</v>
      </c>
    </row>
    <row r="1244" spans="1:6" x14ac:dyDescent="0.3">
      <c r="A1244" s="17">
        <v>96460800582</v>
      </c>
      <c r="B1244" s="2" t="s">
        <v>1258</v>
      </c>
      <c r="C1244" s="18">
        <v>0</v>
      </c>
      <c r="D1244" s="18">
        <v>1140</v>
      </c>
      <c r="E1244" s="18">
        <v>1920</v>
      </c>
      <c r="F1244" s="18">
        <v>2340</v>
      </c>
    </row>
    <row r="1245" spans="1:6" x14ac:dyDescent="0.3">
      <c r="A1245" s="17">
        <v>97926920584</v>
      </c>
      <c r="B1245" s="2" t="s">
        <v>1259</v>
      </c>
      <c r="C1245" s="18">
        <v>0</v>
      </c>
      <c r="D1245" s="18">
        <v>300</v>
      </c>
      <c r="E1245" s="18">
        <v>600</v>
      </c>
      <c r="F1245" s="18">
        <v>850</v>
      </c>
    </row>
    <row r="1246" spans="1:6" x14ac:dyDescent="0.3">
      <c r="A1246" s="17">
        <v>2560050599</v>
      </c>
      <c r="B1246" s="2" t="s">
        <v>1260</v>
      </c>
      <c r="C1246" s="18">
        <v>0</v>
      </c>
      <c r="D1246" s="18">
        <v>1450</v>
      </c>
      <c r="E1246" s="18">
        <v>2900</v>
      </c>
      <c r="F1246" s="18">
        <v>3200</v>
      </c>
    </row>
    <row r="1247" spans="1:6" x14ac:dyDescent="0.3">
      <c r="A1247" s="17">
        <v>2857780593</v>
      </c>
      <c r="B1247" s="2" t="s">
        <v>1261</v>
      </c>
      <c r="C1247" s="18">
        <v>0</v>
      </c>
      <c r="D1247" s="18">
        <v>880</v>
      </c>
      <c r="E1247" s="18">
        <v>1440</v>
      </c>
      <c r="F1247" s="18">
        <v>1040</v>
      </c>
    </row>
    <row r="1248" spans="1:6" x14ac:dyDescent="0.3">
      <c r="A1248" s="17">
        <v>12117491006</v>
      </c>
      <c r="B1248" s="2" t="s">
        <v>1262</v>
      </c>
      <c r="C1248" s="18">
        <v>0</v>
      </c>
      <c r="D1248" s="18">
        <v>0</v>
      </c>
      <c r="E1248" s="18">
        <v>0</v>
      </c>
      <c r="F1248" s="18">
        <v>0</v>
      </c>
    </row>
    <row r="1249" spans="1:6" x14ac:dyDescent="0.3">
      <c r="A1249" s="17">
        <v>97558660581</v>
      </c>
      <c r="B1249" s="2" t="s">
        <v>1263</v>
      </c>
      <c r="C1249" s="18">
        <v>0</v>
      </c>
      <c r="D1249" s="18">
        <v>90</v>
      </c>
      <c r="E1249" s="18">
        <v>90</v>
      </c>
      <c r="F1249" s="18">
        <v>135</v>
      </c>
    </row>
    <row r="1250" spans="1:6" x14ac:dyDescent="0.3">
      <c r="A1250" s="17">
        <v>8530630584</v>
      </c>
      <c r="B1250" s="2" t="s">
        <v>1264</v>
      </c>
      <c r="C1250" s="18">
        <v>0</v>
      </c>
      <c r="D1250" s="18">
        <v>450</v>
      </c>
      <c r="E1250" s="18">
        <v>2550</v>
      </c>
      <c r="F1250" s="18">
        <v>2900</v>
      </c>
    </row>
    <row r="1251" spans="1:6" x14ac:dyDescent="0.3">
      <c r="A1251" s="17">
        <v>14435981007</v>
      </c>
      <c r="B1251" s="2" t="s">
        <v>1265</v>
      </c>
      <c r="C1251" s="18">
        <v>0</v>
      </c>
      <c r="D1251" s="18">
        <v>250</v>
      </c>
      <c r="E1251" s="18">
        <v>600</v>
      </c>
      <c r="F1251" s="18">
        <v>700</v>
      </c>
    </row>
    <row r="1252" spans="1:6" x14ac:dyDescent="0.3">
      <c r="A1252" s="17">
        <v>9485761002</v>
      </c>
      <c r="B1252" s="2" t="s">
        <v>1266</v>
      </c>
      <c r="C1252" s="18">
        <v>0</v>
      </c>
      <c r="D1252" s="18">
        <v>715</v>
      </c>
      <c r="E1252" s="18">
        <v>1300</v>
      </c>
      <c r="F1252" s="18">
        <v>910</v>
      </c>
    </row>
    <row r="1253" spans="1:6" x14ac:dyDescent="0.3">
      <c r="A1253" s="17">
        <v>96486640582</v>
      </c>
      <c r="B1253" s="2" t="s">
        <v>1267</v>
      </c>
      <c r="C1253" s="18">
        <v>0</v>
      </c>
      <c r="D1253" s="18">
        <v>6240</v>
      </c>
      <c r="E1253" s="18">
        <v>3360</v>
      </c>
      <c r="F1253" s="18">
        <v>0</v>
      </c>
    </row>
    <row r="1254" spans="1:6" x14ac:dyDescent="0.3">
      <c r="A1254" s="17">
        <v>10042361005</v>
      </c>
      <c r="B1254" s="2" t="s">
        <v>1268</v>
      </c>
      <c r="C1254" s="18">
        <v>0</v>
      </c>
      <c r="D1254" s="18">
        <v>450</v>
      </c>
      <c r="E1254" s="18">
        <v>2610</v>
      </c>
      <c r="F1254" s="18">
        <v>1980</v>
      </c>
    </row>
    <row r="1255" spans="1:6" x14ac:dyDescent="0.3">
      <c r="A1255" s="17">
        <v>12620041009</v>
      </c>
      <c r="B1255" s="2" t="s">
        <v>1269</v>
      </c>
      <c r="C1255" s="18">
        <v>0</v>
      </c>
      <c r="D1255" s="18">
        <v>400</v>
      </c>
      <c r="E1255" s="18">
        <v>1150</v>
      </c>
      <c r="F1255" s="18">
        <v>2250</v>
      </c>
    </row>
    <row r="1256" spans="1:6" x14ac:dyDescent="0.3">
      <c r="A1256" s="17">
        <v>2351120569</v>
      </c>
      <c r="B1256" s="2" t="s">
        <v>1270</v>
      </c>
      <c r="C1256" s="18">
        <v>0</v>
      </c>
      <c r="D1256" s="18">
        <v>0</v>
      </c>
      <c r="E1256" s="18">
        <v>0</v>
      </c>
      <c r="F1256" s="18">
        <v>0</v>
      </c>
    </row>
    <row r="1257" spans="1:6" x14ac:dyDescent="0.3">
      <c r="A1257" s="17">
        <v>4397611007</v>
      </c>
      <c r="B1257" s="2" t="s">
        <v>1271</v>
      </c>
      <c r="C1257" s="18">
        <v>0</v>
      </c>
      <c r="D1257" s="18">
        <v>3410</v>
      </c>
      <c r="E1257" s="18">
        <v>8355</v>
      </c>
      <c r="F1257" s="18">
        <v>10330</v>
      </c>
    </row>
    <row r="1258" spans="1:6" x14ac:dyDescent="0.3">
      <c r="A1258" s="17">
        <v>96453810580</v>
      </c>
      <c r="B1258" s="2" t="s">
        <v>1272</v>
      </c>
      <c r="C1258" s="18">
        <v>0</v>
      </c>
      <c r="D1258" s="18">
        <v>1440</v>
      </c>
      <c r="E1258" s="18">
        <v>6660</v>
      </c>
      <c r="F1258" s="18">
        <v>3060</v>
      </c>
    </row>
    <row r="1259" spans="1:6" x14ac:dyDescent="0.3">
      <c r="A1259" s="17">
        <v>17634201002</v>
      </c>
      <c r="B1259" s="2" t="s">
        <v>1273</v>
      </c>
      <c r="C1259" s="18">
        <v>0</v>
      </c>
      <c r="D1259" s="18">
        <v>396</v>
      </c>
      <c r="E1259" s="18">
        <v>396</v>
      </c>
      <c r="F1259" s="18">
        <v>1254</v>
      </c>
    </row>
    <row r="1260" spans="1:6" x14ac:dyDescent="0.3">
      <c r="A1260" s="17">
        <v>2682380593</v>
      </c>
      <c r="B1260" s="2" t="s">
        <v>1274</v>
      </c>
      <c r="C1260" s="18">
        <v>0</v>
      </c>
      <c r="D1260" s="18">
        <v>960</v>
      </c>
      <c r="E1260" s="18">
        <v>1680</v>
      </c>
      <c r="F1260" s="18">
        <v>2160</v>
      </c>
    </row>
    <row r="1261" spans="1:6" x14ac:dyDescent="0.3">
      <c r="A1261" s="17">
        <v>97859460582</v>
      </c>
      <c r="B1261" s="2" t="s">
        <v>1275</v>
      </c>
      <c r="C1261" s="18">
        <v>0</v>
      </c>
      <c r="D1261" s="18">
        <v>300</v>
      </c>
      <c r="E1261" s="18">
        <v>1400</v>
      </c>
      <c r="F1261" s="18">
        <v>2000</v>
      </c>
    </row>
    <row r="1262" spans="1:6" x14ac:dyDescent="0.3">
      <c r="A1262" s="17" t="s">
        <v>3677</v>
      </c>
      <c r="B1262" s="2" t="s">
        <v>1276</v>
      </c>
      <c r="C1262" s="18">
        <v>0</v>
      </c>
      <c r="D1262" s="18">
        <v>0</v>
      </c>
      <c r="E1262" s="18">
        <v>80</v>
      </c>
      <c r="F1262" s="18">
        <v>160</v>
      </c>
    </row>
    <row r="1263" spans="1:6" x14ac:dyDescent="0.3">
      <c r="A1263" s="17">
        <v>96299620581</v>
      </c>
      <c r="B1263" s="2" t="s">
        <v>1277</v>
      </c>
      <c r="C1263" s="18">
        <v>0</v>
      </c>
      <c r="D1263" s="18">
        <v>0</v>
      </c>
      <c r="E1263" s="18">
        <v>0</v>
      </c>
      <c r="F1263" s="18">
        <v>3080</v>
      </c>
    </row>
    <row r="1264" spans="1:6" x14ac:dyDescent="0.3">
      <c r="A1264" s="17">
        <v>96266070588</v>
      </c>
      <c r="B1264" s="2" t="s">
        <v>1278</v>
      </c>
      <c r="C1264" s="18">
        <v>0</v>
      </c>
      <c r="D1264" s="18">
        <v>0</v>
      </c>
      <c r="E1264" s="18">
        <v>0</v>
      </c>
      <c r="F1264" s="18">
        <v>0</v>
      </c>
    </row>
    <row r="1265" spans="1:6" x14ac:dyDescent="0.3">
      <c r="A1265" s="17">
        <v>90042540568</v>
      </c>
      <c r="B1265" s="2" t="s">
        <v>1279</v>
      </c>
      <c r="C1265" s="18">
        <v>0</v>
      </c>
      <c r="D1265" s="18">
        <v>800</v>
      </c>
      <c r="E1265" s="18">
        <v>1600</v>
      </c>
      <c r="F1265" s="18">
        <v>880</v>
      </c>
    </row>
    <row r="1266" spans="1:6" x14ac:dyDescent="0.3">
      <c r="A1266" s="17">
        <v>97876670585</v>
      </c>
      <c r="B1266" s="2" t="s">
        <v>1280</v>
      </c>
      <c r="C1266" s="18">
        <v>0</v>
      </c>
      <c r="D1266" s="18">
        <v>0</v>
      </c>
      <c r="E1266" s="18">
        <v>0</v>
      </c>
      <c r="F1266" s="18">
        <v>0</v>
      </c>
    </row>
    <row r="1267" spans="1:6" x14ac:dyDescent="0.3">
      <c r="A1267" s="17">
        <v>90066340572</v>
      </c>
      <c r="B1267" s="2" t="s">
        <v>1281</v>
      </c>
      <c r="C1267" s="18">
        <v>0</v>
      </c>
      <c r="D1267" s="18">
        <v>0</v>
      </c>
      <c r="E1267" s="18">
        <v>0</v>
      </c>
      <c r="F1267" s="18">
        <v>0</v>
      </c>
    </row>
    <row r="1268" spans="1:6" x14ac:dyDescent="0.3">
      <c r="A1268" s="17">
        <v>97960470587</v>
      </c>
      <c r="B1268" s="2" t="s">
        <v>1282</v>
      </c>
      <c r="C1268" s="18">
        <v>0</v>
      </c>
      <c r="D1268" s="18">
        <v>2700</v>
      </c>
      <c r="E1268" s="18">
        <v>6780</v>
      </c>
      <c r="F1268" s="18">
        <v>8520</v>
      </c>
    </row>
    <row r="1269" spans="1:6" x14ac:dyDescent="0.3">
      <c r="A1269" s="17">
        <v>97767510585</v>
      </c>
      <c r="B1269" s="2" t="s">
        <v>1283</v>
      </c>
      <c r="C1269" s="18">
        <v>0</v>
      </c>
      <c r="D1269" s="18">
        <v>600</v>
      </c>
      <c r="E1269" s="18">
        <v>1080</v>
      </c>
      <c r="F1269" s="18">
        <v>1360</v>
      </c>
    </row>
    <row r="1270" spans="1:6" x14ac:dyDescent="0.3">
      <c r="A1270" s="17">
        <v>2557160609</v>
      </c>
      <c r="B1270" s="2" t="s">
        <v>1284</v>
      </c>
      <c r="C1270" s="18">
        <v>0</v>
      </c>
      <c r="D1270" s="18">
        <v>500</v>
      </c>
      <c r="E1270" s="18">
        <v>650</v>
      </c>
      <c r="F1270" s="18">
        <v>500</v>
      </c>
    </row>
    <row r="1271" spans="1:6" x14ac:dyDescent="0.3">
      <c r="A1271" s="17">
        <v>8594411004</v>
      </c>
      <c r="B1271" s="2" t="s">
        <v>1285</v>
      </c>
      <c r="C1271" s="18">
        <v>0</v>
      </c>
      <c r="D1271" s="18">
        <v>1600</v>
      </c>
      <c r="E1271" s="18">
        <v>4050</v>
      </c>
      <c r="F1271" s="18">
        <v>4850</v>
      </c>
    </row>
    <row r="1272" spans="1:6" x14ac:dyDescent="0.3">
      <c r="A1272" s="17">
        <v>90080820583</v>
      </c>
      <c r="B1272" s="2" t="s">
        <v>1286</v>
      </c>
      <c r="C1272" s="18">
        <v>0</v>
      </c>
      <c r="D1272" s="18">
        <v>0</v>
      </c>
      <c r="E1272" s="18">
        <v>2880</v>
      </c>
      <c r="F1272" s="18">
        <v>640</v>
      </c>
    </row>
    <row r="1273" spans="1:6" x14ac:dyDescent="0.3">
      <c r="A1273" s="17">
        <v>91061570585</v>
      </c>
      <c r="B1273" s="2" t="s">
        <v>1287</v>
      </c>
      <c r="C1273" s="18">
        <v>0</v>
      </c>
      <c r="D1273" s="18">
        <v>0</v>
      </c>
      <c r="E1273" s="18">
        <v>0</v>
      </c>
      <c r="F1273" s="18">
        <v>3294</v>
      </c>
    </row>
    <row r="1274" spans="1:6" x14ac:dyDescent="0.3">
      <c r="A1274" s="17">
        <v>10797521001</v>
      </c>
      <c r="B1274" s="2" t="s">
        <v>1288</v>
      </c>
      <c r="C1274" s="18">
        <v>0</v>
      </c>
      <c r="D1274" s="18">
        <v>800</v>
      </c>
      <c r="E1274" s="18">
        <v>2200</v>
      </c>
      <c r="F1274" s="18">
        <v>400</v>
      </c>
    </row>
    <row r="1275" spans="1:6" x14ac:dyDescent="0.3">
      <c r="A1275" s="17">
        <v>94055910585</v>
      </c>
      <c r="B1275" s="2" t="s">
        <v>1289</v>
      </c>
      <c r="C1275" s="18">
        <v>0</v>
      </c>
      <c r="D1275" s="18">
        <v>0</v>
      </c>
      <c r="E1275" s="18">
        <v>270</v>
      </c>
      <c r="F1275" s="18">
        <v>120</v>
      </c>
    </row>
    <row r="1276" spans="1:6" x14ac:dyDescent="0.3">
      <c r="A1276" s="17">
        <v>91070950588</v>
      </c>
      <c r="B1276" s="2" t="s">
        <v>1290</v>
      </c>
      <c r="C1276" s="18">
        <v>0</v>
      </c>
      <c r="D1276" s="18">
        <v>900</v>
      </c>
      <c r="E1276" s="18">
        <v>2450</v>
      </c>
      <c r="F1276" s="18">
        <v>3200</v>
      </c>
    </row>
    <row r="1277" spans="1:6" x14ac:dyDescent="0.3">
      <c r="A1277" s="17">
        <v>97479290583</v>
      </c>
      <c r="B1277" s="2" t="s">
        <v>1291</v>
      </c>
      <c r="C1277" s="18">
        <v>0</v>
      </c>
      <c r="D1277" s="18">
        <v>0</v>
      </c>
      <c r="E1277" s="18">
        <v>120</v>
      </c>
      <c r="F1277" s="18">
        <v>180</v>
      </c>
    </row>
    <row r="1278" spans="1:6" x14ac:dyDescent="0.3">
      <c r="A1278" s="17">
        <v>97640470585</v>
      </c>
      <c r="B1278" s="2" t="s">
        <v>1292</v>
      </c>
      <c r="C1278" s="18">
        <v>0</v>
      </c>
      <c r="D1278" s="18">
        <v>0</v>
      </c>
      <c r="E1278" s="18">
        <v>0</v>
      </c>
      <c r="F1278" s="18">
        <v>1000</v>
      </c>
    </row>
    <row r="1279" spans="1:6" x14ac:dyDescent="0.3">
      <c r="A1279" s="17">
        <v>97186710584</v>
      </c>
      <c r="B1279" s="2" t="s">
        <v>1293</v>
      </c>
      <c r="C1279" s="18">
        <v>0</v>
      </c>
      <c r="D1279" s="18">
        <v>200</v>
      </c>
      <c r="E1279" s="18">
        <v>400</v>
      </c>
      <c r="F1279" s="18">
        <v>550</v>
      </c>
    </row>
    <row r="1280" spans="1:6" x14ac:dyDescent="0.3">
      <c r="A1280" s="17">
        <v>97762670582</v>
      </c>
      <c r="B1280" s="2" t="s">
        <v>1294</v>
      </c>
      <c r="C1280" s="18">
        <v>0</v>
      </c>
      <c r="D1280" s="18">
        <v>1240</v>
      </c>
      <c r="E1280" s="18">
        <v>3200</v>
      </c>
      <c r="F1280" s="18">
        <v>2280</v>
      </c>
    </row>
    <row r="1281" spans="1:6" x14ac:dyDescent="0.3">
      <c r="A1281" s="17">
        <v>97945800585</v>
      </c>
      <c r="B1281" s="2" t="s">
        <v>1295</v>
      </c>
      <c r="C1281" s="18">
        <v>0</v>
      </c>
      <c r="D1281" s="18">
        <v>3540</v>
      </c>
      <c r="E1281" s="18">
        <v>7860</v>
      </c>
      <c r="F1281" s="18">
        <v>8940</v>
      </c>
    </row>
    <row r="1282" spans="1:6" x14ac:dyDescent="0.3">
      <c r="A1282" s="17">
        <v>90100050583</v>
      </c>
      <c r="B1282" s="2" t="s">
        <v>1296</v>
      </c>
      <c r="C1282" s="18">
        <v>0</v>
      </c>
      <c r="D1282" s="18">
        <v>1273</v>
      </c>
      <c r="E1282" s="18">
        <v>2412</v>
      </c>
      <c r="F1282" s="18">
        <v>2077</v>
      </c>
    </row>
    <row r="1283" spans="1:6" x14ac:dyDescent="0.3">
      <c r="A1283" s="17">
        <v>1247070574</v>
      </c>
      <c r="B1283" s="2" t="s">
        <v>1297</v>
      </c>
      <c r="C1283" s="18">
        <v>0</v>
      </c>
      <c r="D1283" s="18">
        <v>0</v>
      </c>
      <c r="E1283" s="18">
        <v>480</v>
      </c>
      <c r="F1283" s="18">
        <v>1020</v>
      </c>
    </row>
    <row r="1284" spans="1:6" x14ac:dyDescent="0.3">
      <c r="A1284" s="17">
        <v>91113170590</v>
      </c>
      <c r="B1284" s="2" t="s">
        <v>1298</v>
      </c>
      <c r="C1284" s="18">
        <v>0</v>
      </c>
      <c r="D1284" s="18">
        <v>1400</v>
      </c>
      <c r="E1284" s="18">
        <v>2200</v>
      </c>
      <c r="F1284" s="18">
        <v>3400</v>
      </c>
    </row>
    <row r="1285" spans="1:6" x14ac:dyDescent="0.3">
      <c r="A1285" s="17">
        <v>90088510582</v>
      </c>
      <c r="B1285" s="2" t="s">
        <v>1299</v>
      </c>
      <c r="C1285" s="18">
        <v>0</v>
      </c>
      <c r="D1285" s="18">
        <v>175</v>
      </c>
      <c r="E1285" s="18">
        <v>630</v>
      </c>
      <c r="F1285" s="18">
        <v>630</v>
      </c>
    </row>
    <row r="1286" spans="1:6" x14ac:dyDescent="0.3">
      <c r="A1286" s="17">
        <v>12251261009</v>
      </c>
      <c r="B1286" s="2" t="s">
        <v>1300</v>
      </c>
      <c r="C1286" s="18">
        <v>0</v>
      </c>
      <c r="D1286" s="18">
        <v>0</v>
      </c>
      <c r="E1286" s="18">
        <v>0</v>
      </c>
      <c r="F1286" s="18">
        <v>0</v>
      </c>
    </row>
    <row r="1287" spans="1:6" x14ac:dyDescent="0.3">
      <c r="A1287" s="17">
        <v>13413081004</v>
      </c>
      <c r="B1287" s="2" t="s">
        <v>1301</v>
      </c>
      <c r="C1287" s="18">
        <v>0</v>
      </c>
      <c r="D1287" s="18">
        <v>0</v>
      </c>
      <c r="E1287" s="18">
        <v>0</v>
      </c>
      <c r="F1287" s="18">
        <v>0</v>
      </c>
    </row>
    <row r="1288" spans="1:6" x14ac:dyDescent="0.3">
      <c r="A1288" s="17">
        <v>90028480607</v>
      </c>
      <c r="B1288" s="2" t="s">
        <v>1302</v>
      </c>
      <c r="C1288" s="18">
        <v>0</v>
      </c>
      <c r="D1288" s="18">
        <v>100</v>
      </c>
      <c r="E1288" s="18">
        <v>500</v>
      </c>
      <c r="F1288" s="18">
        <v>650</v>
      </c>
    </row>
    <row r="1289" spans="1:6" x14ac:dyDescent="0.3">
      <c r="A1289" s="17">
        <v>96345930588</v>
      </c>
      <c r="B1289" s="2" t="s">
        <v>1303</v>
      </c>
      <c r="C1289" s="18">
        <v>0</v>
      </c>
      <c r="D1289" s="18">
        <v>1395</v>
      </c>
      <c r="E1289" s="18">
        <v>855</v>
      </c>
      <c r="F1289" s="18">
        <v>4095</v>
      </c>
    </row>
    <row r="1290" spans="1:6" x14ac:dyDescent="0.3">
      <c r="A1290" s="17">
        <v>97059040580</v>
      </c>
      <c r="B1290" s="2" t="s">
        <v>1304</v>
      </c>
      <c r="C1290" s="18">
        <v>0</v>
      </c>
      <c r="D1290" s="18">
        <v>500</v>
      </c>
      <c r="E1290" s="18">
        <v>650</v>
      </c>
      <c r="F1290" s="18">
        <v>1500</v>
      </c>
    </row>
    <row r="1291" spans="1:6" x14ac:dyDescent="0.3">
      <c r="A1291" s="17">
        <v>96539550580</v>
      </c>
      <c r="B1291" s="2" t="s">
        <v>1305</v>
      </c>
      <c r="C1291" s="18">
        <v>0</v>
      </c>
      <c r="D1291" s="18">
        <v>570</v>
      </c>
      <c r="E1291" s="18">
        <v>0</v>
      </c>
      <c r="F1291" s="18">
        <v>0</v>
      </c>
    </row>
    <row r="1292" spans="1:6" x14ac:dyDescent="0.3">
      <c r="A1292" s="17">
        <v>94065530589</v>
      </c>
      <c r="B1292" s="2" t="s">
        <v>1306</v>
      </c>
      <c r="C1292" s="18">
        <v>0</v>
      </c>
      <c r="D1292" s="18">
        <v>750</v>
      </c>
      <c r="E1292" s="18">
        <v>1650</v>
      </c>
      <c r="F1292" s="18">
        <v>1600</v>
      </c>
    </row>
    <row r="1293" spans="1:6" x14ac:dyDescent="0.3">
      <c r="A1293" s="17">
        <v>92044130604</v>
      </c>
      <c r="B1293" s="2" t="s">
        <v>1307</v>
      </c>
      <c r="C1293" s="18">
        <v>0</v>
      </c>
      <c r="D1293" s="18">
        <v>210</v>
      </c>
      <c r="E1293" s="18">
        <v>360</v>
      </c>
      <c r="F1293" s="18">
        <v>420</v>
      </c>
    </row>
    <row r="1294" spans="1:6" x14ac:dyDescent="0.3">
      <c r="A1294" s="17">
        <v>15886421005</v>
      </c>
      <c r="B1294" s="2" t="s">
        <v>1308</v>
      </c>
      <c r="C1294" s="18">
        <v>0</v>
      </c>
      <c r="D1294" s="18">
        <v>0</v>
      </c>
      <c r="E1294" s="18">
        <v>0</v>
      </c>
      <c r="F1294" s="18">
        <v>0</v>
      </c>
    </row>
    <row r="1295" spans="1:6" x14ac:dyDescent="0.3">
      <c r="A1295" s="17">
        <v>5961671004</v>
      </c>
      <c r="B1295" s="2" t="s">
        <v>1309</v>
      </c>
      <c r="C1295" s="18">
        <v>0</v>
      </c>
      <c r="D1295" s="18">
        <v>2460</v>
      </c>
      <c r="E1295" s="18">
        <v>240</v>
      </c>
      <c r="F1295" s="18">
        <v>14640</v>
      </c>
    </row>
    <row r="1296" spans="1:6" x14ac:dyDescent="0.3">
      <c r="A1296" s="17">
        <v>90066900599</v>
      </c>
      <c r="B1296" s="2" t="s">
        <v>1310</v>
      </c>
      <c r="C1296" s="18">
        <v>0</v>
      </c>
      <c r="D1296" s="18">
        <v>2350</v>
      </c>
      <c r="E1296" s="18">
        <v>4550</v>
      </c>
      <c r="F1296" s="18">
        <v>8400</v>
      </c>
    </row>
    <row r="1297" spans="1:6" x14ac:dyDescent="0.3">
      <c r="A1297" s="17">
        <v>90059680570</v>
      </c>
      <c r="B1297" s="2" t="s">
        <v>1311</v>
      </c>
      <c r="C1297" s="18">
        <v>0</v>
      </c>
      <c r="D1297" s="18">
        <v>660</v>
      </c>
      <c r="E1297" s="18">
        <v>2160</v>
      </c>
      <c r="F1297" s="18">
        <v>2580</v>
      </c>
    </row>
    <row r="1298" spans="1:6" x14ac:dyDescent="0.3">
      <c r="A1298" s="17">
        <v>1733500605</v>
      </c>
      <c r="B1298" s="2" t="s">
        <v>1312</v>
      </c>
      <c r="C1298" s="18">
        <v>0</v>
      </c>
      <c r="D1298" s="18">
        <v>225</v>
      </c>
      <c r="E1298" s="18">
        <v>675</v>
      </c>
      <c r="F1298" s="18">
        <v>1215</v>
      </c>
    </row>
    <row r="1299" spans="1:6" x14ac:dyDescent="0.3">
      <c r="A1299" s="17">
        <v>91083710599</v>
      </c>
      <c r="B1299" s="2" t="s">
        <v>1313</v>
      </c>
      <c r="C1299" s="18">
        <v>0</v>
      </c>
      <c r="D1299" s="18">
        <v>950</v>
      </c>
      <c r="E1299" s="18">
        <v>2085</v>
      </c>
      <c r="F1299" s="18">
        <v>2055</v>
      </c>
    </row>
    <row r="1300" spans="1:6" x14ac:dyDescent="0.3">
      <c r="A1300" s="17">
        <v>1620780591</v>
      </c>
      <c r="B1300" s="2" t="s">
        <v>1314</v>
      </c>
      <c r="C1300" s="18">
        <v>0</v>
      </c>
      <c r="D1300" s="18">
        <v>3120</v>
      </c>
      <c r="E1300" s="18">
        <v>6968</v>
      </c>
      <c r="F1300" s="18">
        <v>5564</v>
      </c>
    </row>
    <row r="1301" spans="1:6" x14ac:dyDescent="0.3">
      <c r="A1301" s="17">
        <v>97810300588</v>
      </c>
      <c r="B1301" s="2" t="s">
        <v>1315</v>
      </c>
      <c r="C1301" s="18">
        <v>0</v>
      </c>
      <c r="D1301" s="18">
        <v>980</v>
      </c>
      <c r="E1301" s="18">
        <v>2345</v>
      </c>
      <c r="F1301" s="18">
        <v>2975</v>
      </c>
    </row>
    <row r="1302" spans="1:6" x14ac:dyDescent="0.3">
      <c r="A1302" s="17">
        <v>96316820586</v>
      </c>
      <c r="B1302" s="2" t="s">
        <v>1316</v>
      </c>
      <c r="C1302" s="18">
        <v>0</v>
      </c>
      <c r="D1302" s="18">
        <v>540</v>
      </c>
      <c r="E1302" s="18">
        <v>1350</v>
      </c>
      <c r="F1302" s="18">
        <v>1620</v>
      </c>
    </row>
    <row r="1303" spans="1:6" x14ac:dyDescent="0.3">
      <c r="A1303" s="17">
        <v>90047950598</v>
      </c>
      <c r="B1303" s="2" t="s">
        <v>1317</v>
      </c>
      <c r="C1303" s="18">
        <v>0</v>
      </c>
      <c r="D1303" s="18">
        <v>1710</v>
      </c>
      <c r="E1303" s="18">
        <v>4500</v>
      </c>
      <c r="F1303" s="18">
        <v>1620</v>
      </c>
    </row>
    <row r="1304" spans="1:6" x14ac:dyDescent="0.3">
      <c r="A1304" s="17">
        <v>9643251003</v>
      </c>
      <c r="B1304" s="2" t="s">
        <v>1318</v>
      </c>
      <c r="C1304" s="18">
        <v>0</v>
      </c>
      <c r="D1304" s="18">
        <v>300</v>
      </c>
      <c r="E1304" s="18">
        <v>2300</v>
      </c>
      <c r="F1304" s="18">
        <v>2800</v>
      </c>
    </row>
    <row r="1305" spans="1:6" x14ac:dyDescent="0.3">
      <c r="A1305" s="17">
        <v>97868920584</v>
      </c>
      <c r="B1305" s="2" t="s">
        <v>1319</v>
      </c>
      <c r="C1305" s="18">
        <v>0</v>
      </c>
      <c r="D1305" s="18">
        <v>750</v>
      </c>
      <c r="E1305" s="18">
        <v>2450</v>
      </c>
      <c r="F1305" s="18">
        <v>5200</v>
      </c>
    </row>
    <row r="1306" spans="1:6" x14ac:dyDescent="0.3">
      <c r="A1306" s="17">
        <v>90039990560</v>
      </c>
      <c r="B1306" s="2" t="s">
        <v>1320</v>
      </c>
      <c r="C1306" s="18">
        <v>0</v>
      </c>
      <c r="D1306" s="18">
        <v>160</v>
      </c>
      <c r="E1306" s="18">
        <v>400</v>
      </c>
      <c r="F1306" s="18">
        <v>0</v>
      </c>
    </row>
    <row r="1307" spans="1:6" x14ac:dyDescent="0.3">
      <c r="A1307" s="17">
        <v>90017530594</v>
      </c>
      <c r="B1307" s="2" t="s">
        <v>1321</v>
      </c>
      <c r="C1307" s="18">
        <v>0</v>
      </c>
      <c r="D1307" s="18">
        <v>4250</v>
      </c>
      <c r="E1307" s="18">
        <v>6900</v>
      </c>
      <c r="F1307" s="18">
        <v>6100</v>
      </c>
    </row>
    <row r="1308" spans="1:6" x14ac:dyDescent="0.3">
      <c r="A1308" s="17">
        <v>97051150585</v>
      </c>
      <c r="B1308" s="2" t="s">
        <v>1322</v>
      </c>
      <c r="C1308" s="18">
        <v>0</v>
      </c>
      <c r="D1308" s="18">
        <v>1770</v>
      </c>
      <c r="E1308" s="18">
        <v>3855</v>
      </c>
      <c r="F1308" s="18">
        <v>3555</v>
      </c>
    </row>
    <row r="1309" spans="1:6" x14ac:dyDescent="0.3">
      <c r="A1309" s="17">
        <v>92088370603</v>
      </c>
      <c r="B1309" s="2" t="s">
        <v>1323</v>
      </c>
      <c r="C1309" s="18">
        <v>0</v>
      </c>
      <c r="D1309" s="18">
        <v>1444.3</v>
      </c>
      <c r="E1309" s="18">
        <v>3166.35</v>
      </c>
      <c r="F1309" s="18">
        <v>4221.8</v>
      </c>
    </row>
    <row r="1310" spans="1:6" x14ac:dyDescent="0.3">
      <c r="A1310" s="17">
        <v>388450603</v>
      </c>
      <c r="B1310" s="2" t="s">
        <v>1324</v>
      </c>
      <c r="C1310" s="18">
        <v>0</v>
      </c>
      <c r="D1310" s="18">
        <v>0</v>
      </c>
      <c r="E1310" s="18">
        <v>0</v>
      </c>
      <c r="F1310" s="18">
        <v>0</v>
      </c>
    </row>
    <row r="1311" spans="1:6" x14ac:dyDescent="0.3">
      <c r="A1311" s="17">
        <v>3164550596</v>
      </c>
      <c r="B1311" s="2" t="s">
        <v>1325</v>
      </c>
      <c r="C1311" s="18">
        <v>0</v>
      </c>
      <c r="D1311" s="18">
        <v>870</v>
      </c>
      <c r="E1311" s="18">
        <v>1160</v>
      </c>
      <c r="F1311" s="18">
        <v>0</v>
      </c>
    </row>
    <row r="1312" spans="1:6" x14ac:dyDescent="0.3">
      <c r="A1312" s="17">
        <v>90060640597</v>
      </c>
      <c r="B1312" s="2" t="s">
        <v>1326</v>
      </c>
      <c r="C1312" s="18">
        <v>0</v>
      </c>
      <c r="D1312" s="18">
        <v>550</v>
      </c>
      <c r="E1312" s="18">
        <v>1350</v>
      </c>
      <c r="F1312" s="18">
        <v>1500</v>
      </c>
    </row>
    <row r="1313" spans="1:6" x14ac:dyDescent="0.3">
      <c r="A1313" s="17">
        <v>15331641009</v>
      </c>
      <c r="B1313" s="2" t="s">
        <v>1327</v>
      </c>
      <c r="C1313" s="18">
        <v>0</v>
      </c>
      <c r="D1313" s="18">
        <v>5580</v>
      </c>
      <c r="E1313" s="18">
        <v>9090</v>
      </c>
      <c r="F1313" s="18">
        <v>2070</v>
      </c>
    </row>
    <row r="1314" spans="1:6" x14ac:dyDescent="0.3">
      <c r="A1314" s="17">
        <v>96582980585</v>
      </c>
      <c r="B1314" s="2" t="s">
        <v>1328</v>
      </c>
      <c r="C1314" s="18">
        <v>0</v>
      </c>
      <c r="D1314" s="18">
        <v>240</v>
      </c>
      <c r="E1314" s="18">
        <v>720</v>
      </c>
      <c r="F1314" s="18">
        <v>900</v>
      </c>
    </row>
    <row r="1315" spans="1:6" x14ac:dyDescent="0.3">
      <c r="A1315" s="17">
        <v>4204741005</v>
      </c>
      <c r="B1315" s="2" t="s">
        <v>1329</v>
      </c>
      <c r="C1315" s="18">
        <v>0</v>
      </c>
      <c r="D1315" s="18">
        <v>0</v>
      </c>
      <c r="E1315" s="18">
        <v>6270</v>
      </c>
      <c r="F1315" s="18">
        <v>5720</v>
      </c>
    </row>
    <row r="1316" spans="1:6" x14ac:dyDescent="0.3">
      <c r="A1316" s="17">
        <v>1079870570</v>
      </c>
      <c r="B1316" s="2" t="s">
        <v>1330</v>
      </c>
      <c r="C1316" s="18">
        <v>0</v>
      </c>
      <c r="D1316" s="18">
        <v>0</v>
      </c>
      <c r="E1316" s="18">
        <v>1600</v>
      </c>
      <c r="F1316" s="18">
        <v>1850</v>
      </c>
    </row>
    <row r="1317" spans="1:6" x14ac:dyDescent="0.3">
      <c r="A1317" s="17">
        <v>10585071003</v>
      </c>
      <c r="B1317" s="2" t="s">
        <v>1331</v>
      </c>
      <c r="C1317" s="18">
        <v>0</v>
      </c>
      <c r="D1317" s="18">
        <v>0</v>
      </c>
      <c r="E1317" s="92">
        <v>7700</v>
      </c>
      <c r="F1317" s="18">
        <v>350</v>
      </c>
    </row>
    <row r="1318" spans="1:6" x14ac:dyDescent="0.3">
      <c r="A1318" s="17">
        <v>5765331003</v>
      </c>
      <c r="B1318" s="2" t="s">
        <v>1332</v>
      </c>
      <c r="C1318" s="18">
        <v>0</v>
      </c>
      <c r="D1318" s="18">
        <v>965</v>
      </c>
      <c r="E1318" s="18">
        <v>1590</v>
      </c>
      <c r="F1318" s="18">
        <v>1690</v>
      </c>
    </row>
    <row r="1319" spans="1:6" x14ac:dyDescent="0.3">
      <c r="A1319" s="17">
        <v>97709230581</v>
      </c>
      <c r="B1319" s="2" t="s">
        <v>1333</v>
      </c>
      <c r="C1319" s="18">
        <v>0</v>
      </c>
      <c r="D1319" s="18">
        <v>0</v>
      </c>
      <c r="E1319" s="18">
        <v>810</v>
      </c>
      <c r="F1319" s="18">
        <v>810</v>
      </c>
    </row>
    <row r="1320" spans="1:6" x14ac:dyDescent="0.3">
      <c r="A1320" s="17">
        <v>91111260591</v>
      </c>
      <c r="B1320" s="2" t="s">
        <v>1334</v>
      </c>
      <c r="C1320" s="18">
        <v>0</v>
      </c>
      <c r="D1320" s="18">
        <v>0</v>
      </c>
      <c r="E1320" s="18">
        <v>0</v>
      </c>
      <c r="F1320" s="18">
        <v>0</v>
      </c>
    </row>
    <row r="1321" spans="1:6" x14ac:dyDescent="0.3">
      <c r="A1321" s="17">
        <v>97514520580</v>
      </c>
      <c r="B1321" s="2" t="s">
        <v>1335</v>
      </c>
      <c r="C1321" s="18">
        <v>0</v>
      </c>
      <c r="D1321" s="18">
        <v>650</v>
      </c>
      <c r="E1321" s="18">
        <v>1900</v>
      </c>
      <c r="F1321" s="18">
        <v>1850</v>
      </c>
    </row>
    <row r="1322" spans="1:6" x14ac:dyDescent="0.3">
      <c r="A1322" s="17">
        <v>11539301009</v>
      </c>
      <c r="B1322" s="2" t="s">
        <v>1336</v>
      </c>
      <c r="C1322" s="18">
        <v>0</v>
      </c>
      <c r="D1322" s="18">
        <v>9540</v>
      </c>
      <c r="E1322" s="18">
        <v>25290</v>
      </c>
      <c r="F1322" s="18">
        <v>8100</v>
      </c>
    </row>
    <row r="1323" spans="1:6" x14ac:dyDescent="0.3">
      <c r="A1323" s="17">
        <v>12502031003</v>
      </c>
      <c r="B1323" s="2" t="s">
        <v>1337</v>
      </c>
      <c r="C1323" s="18">
        <v>0</v>
      </c>
      <c r="D1323" s="18">
        <v>3445</v>
      </c>
      <c r="E1323" s="18">
        <v>6305</v>
      </c>
      <c r="F1323" s="18">
        <v>6175</v>
      </c>
    </row>
    <row r="1324" spans="1:6" x14ac:dyDescent="0.3">
      <c r="A1324" s="17">
        <v>92085070602</v>
      </c>
      <c r="B1324" s="2" t="s">
        <v>1338</v>
      </c>
      <c r="C1324" s="18">
        <v>0</v>
      </c>
      <c r="D1324" s="18">
        <v>120</v>
      </c>
      <c r="E1324" s="18">
        <v>450</v>
      </c>
      <c r="F1324" s="18">
        <v>450</v>
      </c>
    </row>
    <row r="1325" spans="1:6" x14ac:dyDescent="0.3">
      <c r="A1325" s="17">
        <v>1254720574</v>
      </c>
      <c r="B1325" s="2" t="s">
        <v>1339</v>
      </c>
      <c r="C1325" s="18">
        <v>0</v>
      </c>
      <c r="D1325" s="18">
        <v>600</v>
      </c>
      <c r="E1325" s="18">
        <v>1800</v>
      </c>
      <c r="F1325" s="18">
        <v>600</v>
      </c>
    </row>
    <row r="1326" spans="1:6" x14ac:dyDescent="0.3">
      <c r="A1326" s="17">
        <v>16828091005</v>
      </c>
      <c r="B1326" s="2" t="s">
        <v>1340</v>
      </c>
      <c r="C1326" s="18">
        <v>0</v>
      </c>
      <c r="D1326" s="18">
        <v>210</v>
      </c>
      <c r="E1326" s="18">
        <v>600</v>
      </c>
      <c r="F1326" s="18">
        <v>550</v>
      </c>
    </row>
    <row r="1327" spans="1:6" x14ac:dyDescent="0.3">
      <c r="A1327" s="17">
        <v>5456951002</v>
      </c>
      <c r="B1327" s="2" t="s">
        <v>1341</v>
      </c>
      <c r="C1327" s="18">
        <v>0</v>
      </c>
      <c r="D1327" s="18">
        <v>0</v>
      </c>
      <c r="E1327" s="18">
        <v>100</v>
      </c>
      <c r="F1327" s="18">
        <v>200</v>
      </c>
    </row>
    <row r="1328" spans="1:6" x14ac:dyDescent="0.3">
      <c r="A1328" s="17">
        <v>10659671001</v>
      </c>
      <c r="B1328" s="2" t="s">
        <v>1342</v>
      </c>
      <c r="C1328" s="18">
        <v>0</v>
      </c>
      <c r="D1328" s="18">
        <v>9000</v>
      </c>
      <c r="E1328" s="18">
        <v>1000</v>
      </c>
      <c r="F1328" s="18">
        <v>500</v>
      </c>
    </row>
    <row r="1329" spans="1:6" x14ac:dyDescent="0.3">
      <c r="A1329" s="17">
        <v>96434660583</v>
      </c>
      <c r="B1329" s="2" t="s">
        <v>1343</v>
      </c>
      <c r="C1329" s="18">
        <v>0</v>
      </c>
      <c r="D1329" s="18">
        <v>2640</v>
      </c>
      <c r="E1329" s="18">
        <v>8140</v>
      </c>
      <c r="F1329" s="18">
        <v>0</v>
      </c>
    </row>
    <row r="1330" spans="1:6" x14ac:dyDescent="0.3">
      <c r="A1330" s="17">
        <v>16735191005</v>
      </c>
      <c r="B1330" s="2" t="s">
        <v>1344</v>
      </c>
      <c r="C1330" s="18">
        <v>0</v>
      </c>
      <c r="D1330" s="18">
        <v>1393</v>
      </c>
      <c r="E1330" s="18">
        <v>3391</v>
      </c>
      <c r="F1330" s="18">
        <v>2985</v>
      </c>
    </row>
    <row r="1331" spans="1:6" x14ac:dyDescent="0.3">
      <c r="A1331" s="17">
        <v>17857771004</v>
      </c>
      <c r="B1331" s="2" t="s">
        <v>1345</v>
      </c>
      <c r="C1331" s="18">
        <v>0</v>
      </c>
      <c r="D1331" s="18">
        <v>0</v>
      </c>
      <c r="E1331" s="18">
        <v>270</v>
      </c>
      <c r="F1331" s="18">
        <v>180</v>
      </c>
    </row>
    <row r="1332" spans="1:6" x14ac:dyDescent="0.3">
      <c r="A1332" s="17">
        <v>4144301001</v>
      </c>
      <c r="B1332" s="2" t="s">
        <v>1346</v>
      </c>
      <c r="C1332" s="18">
        <v>0</v>
      </c>
      <c r="D1332" s="18">
        <v>1800</v>
      </c>
      <c r="E1332" s="18">
        <v>4400</v>
      </c>
      <c r="F1332" s="18">
        <v>5350</v>
      </c>
    </row>
    <row r="1333" spans="1:6" x14ac:dyDescent="0.3">
      <c r="A1333" s="17">
        <v>97488310588</v>
      </c>
      <c r="B1333" s="2" t="s">
        <v>1347</v>
      </c>
      <c r="C1333" s="18">
        <v>0</v>
      </c>
      <c r="D1333" s="18">
        <v>42</v>
      </c>
      <c r="E1333" s="18">
        <v>0</v>
      </c>
      <c r="F1333" s="18">
        <v>2106</v>
      </c>
    </row>
    <row r="1334" spans="1:6" x14ac:dyDescent="0.3">
      <c r="A1334" s="17">
        <v>97372370581</v>
      </c>
      <c r="B1334" s="2" t="s">
        <v>1348</v>
      </c>
      <c r="C1334" s="18">
        <v>0</v>
      </c>
      <c r="D1334" s="18">
        <v>1840</v>
      </c>
      <c r="E1334" s="18">
        <v>3800</v>
      </c>
      <c r="F1334" s="18">
        <v>4400</v>
      </c>
    </row>
    <row r="1335" spans="1:6" x14ac:dyDescent="0.3">
      <c r="A1335" s="17">
        <v>90101240589</v>
      </c>
      <c r="B1335" s="2" t="s">
        <v>1349</v>
      </c>
      <c r="C1335" s="18">
        <v>0</v>
      </c>
      <c r="D1335" s="18">
        <v>350</v>
      </c>
      <c r="E1335" s="18">
        <v>900</v>
      </c>
      <c r="F1335" s="18">
        <v>750</v>
      </c>
    </row>
    <row r="1336" spans="1:6" x14ac:dyDescent="0.3">
      <c r="A1336" s="17">
        <v>97594160588</v>
      </c>
      <c r="B1336" s="2" t="s">
        <v>1350</v>
      </c>
      <c r="C1336" s="18">
        <v>0</v>
      </c>
      <c r="D1336" s="18">
        <v>1925</v>
      </c>
      <c r="E1336" s="18">
        <v>4235</v>
      </c>
      <c r="F1336" s="18">
        <v>4675</v>
      </c>
    </row>
    <row r="1337" spans="1:6" x14ac:dyDescent="0.3">
      <c r="A1337" s="17">
        <v>97576660589</v>
      </c>
      <c r="B1337" s="2" t="s">
        <v>1351</v>
      </c>
      <c r="C1337" s="18">
        <v>0</v>
      </c>
      <c r="D1337" s="18">
        <v>22500</v>
      </c>
      <c r="E1337" s="18">
        <v>500</v>
      </c>
      <c r="F1337" s="18">
        <v>0</v>
      </c>
    </row>
    <row r="1338" spans="1:6" x14ac:dyDescent="0.3">
      <c r="A1338" s="17">
        <v>5905261003</v>
      </c>
      <c r="B1338" s="2" t="s">
        <v>1352</v>
      </c>
      <c r="C1338" s="18">
        <v>0</v>
      </c>
      <c r="D1338" s="18">
        <v>2974</v>
      </c>
      <c r="E1338" s="18">
        <v>5654</v>
      </c>
      <c r="F1338" s="18">
        <v>5414</v>
      </c>
    </row>
    <row r="1339" spans="1:6" x14ac:dyDescent="0.3">
      <c r="A1339" s="17">
        <v>2119690564</v>
      </c>
      <c r="B1339" s="2" t="s">
        <v>1353</v>
      </c>
      <c r="C1339" s="18">
        <v>0</v>
      </c>
      <c r="D1339" s="18">
        <v>275</v>
      </c>
      <c r="E1339" s="18">
        <v>440</v>
      </c>
      <c r="F1339" s="18">
        <v>880</v>
      </c>
    </row>
    <row r="1340" spans="1:6" x14ac:dyDescent="0.3">
      <c r="A1340" s="17">
        <v>13993501009</v>
      </c>
      <c r="B1340" s="2" t="s">
        <v>1354</v>
      </c>
      <c r="C1340" s="18">
        <v>0</v>
      </c>
      <c r="D1340" s="18">
        <v>1875</v>
      </c>
      <c r="E1340" s="18">
        <v>5850</v>
      </c>
      <c r="F1340" s="18">
        <v>3525</v>
      </c>
    </row>
    <row r="1341" spans="1:6" x14ac:dyDescent="0.3">
      <c r="A1341" s="17">
        <v>16756891004</v>
      </c>
      <c r="B1341" s="2" t="s">
        <v>1355</v>
      </c>
      <c r="C1341" s="18">
        <v>0</v>
      </c>
      <c r="D1341" s="18">
        <v>240</v>
      </c>
      <c r="E1341" s="18">
        <v>480</v>
      </c>
      <c r="F1341" s="18">
        <v>240</v>
      </c>
    </row>
    <row r="1342" spans="1:6" x14ac:dyDescent="0.3">
      <c r="A1342" s="17">
        <v>96045670583</v>
      </c>
      <c r="B1342" s="2" t="s">
        <v>1356</v>
      </c>
      <c r="C1342" s="18">
        <v>0</v>
      </c>
      <c r="D1342" s="18">
        <v>1500</v>
      </c>
      <c r="E1342" s="18">
        <v>3450</v>
      </c>
      <c r="F1342" s="18">
        <v>5150</v>
      </c>
    </row>
    <row r="1343" spans="1:6" x14ac:dyDescent="0.3">
      <c r="A1343" s="17">
        <v>12014561000</v>
      </c>
      <c r="B1343" s="2" t="s">
        <v>1357</v>
      </c>
      <c r="C1343" s="18">
        <v>0</v>
      </c>
      <c r="D1343" s="18">
        <v>2860</v>
      </c>
      <c r="E1343" s="18">
        <v>6435</v>
      </c>
      <c r="F1343" s="18">
        <v>5785</v>
      </c>
    </row>
    <row r="1344" spans="1:6" x14ac:dyDescent="0.3">
      <c r="A1344" s="17">
        <v>5490121000</v>
      </c>
      <c r="B1344" s="2" t="s">
        <v>1358</v>
      </c>
      <c r="C1344" s="18">
        <v>0</v>
      </c>
      <c r="D1344" s="18">
        <v>2294</v>
      </c>
      <c r="E1344" s="18">
        <v>2976</v>
      </c>
      <c r="F1344" s="18">
        <v>3162</v>
      </c>
    </row>
    <row r="1345" spans="1:6" x14ac:dyDescent="0.3">
      <c r="A1345" s="17">
        <v>13088471001</v>
      </c>
      <c r="B1345" s="2" t="s">
        <v>1359</v>
      </c>
      <c r="C1345" s="18">
        <v>0</v>
      </c>
      <c r="D1345" s="18">
        <v>0</v>
      </c>
      <c r="E1345" s="18">
        <v>300</v>
      </c>
      <c r="F1345" s="18">
        <v>450</v>
      </c>
    </row>
    <row r="1346" spans="1:6" x14ac:dyDescent="0.3">
      <c r="A1346" s="17">
        <v>12467651001</v>
      </c>
      <c r="B1346" s="2" t="s">
        <v>1360</v>
      </c>
      <c r="C1346" s="18">
        <v>0</v>
      </c>
      <c r="D1346" s="18">
        <v>0</v>
      </c>
      <c r="E1346" s="18">
        <v>3500</v>
      </c>
      <c r="F1346" s="18">
        <v>0</v>
      </c>
    </row>
    <row r="1347" spans="1:6" x14ac:dyDescent="0.3">
      <c r="A1347" s="17">
        <v>2893150587</v>
      </c>
      <c r="B1347" s="2" t="s">
        <v>1361</v>
      </c>
      <c r="C1347" s="18">
        <v>0</v>
      </c>
      <c r="D1347" s="18">
        <v>1137</v>
      </c>
      <c r="E1347" s="18">
        <v>3264</v>
      </c>
      <c r="F1347" s="18">
        <v>3771</v>
      </c>
    </row>
    <row r="1348" spans="1:6" x14ac:dyDescent="0.3">
      <c r="A1348" s="17">
        <v>2039980566</v>
      </c>
      <c r="B1348" s="2" t="s">
        <v>1362</v>
      </c>
      <c r="C1348" s="18">
        <v>0</v>
      </c>
      <c r="D1348" s="18">
        <v>1674</v>
      </c>
      <c r="E1348" s="18">
        <v>5329</v>
      </c>
      <c r="F1348" s="18">
        <v>332</v>
      </c>
    </row>
    <row r="1349" spans="1:6" x14ac:dyDescent="0.3">
      <c r="A1349" s="17">
        <v>11060461008</v>
      </c>
      <c r="B1349" s="2" t="s">
        <v>1363</v>
      </c>
      <c r="C1349" s="18">
        <v>0</v>
      </c>
      <c r="D1349" s="18">
        <v>2175</v>
      </c>
      <c r="E1349" s="18">
        <v>4950</v>
      </c>
      <c r="F1349" s="18">
        <v>3225</v>
      </c>
    </row>
    <row r="1350" spans="1:6" x14ac:dyDescent="0.3">
      <c r="A1350" s="17">
        <v>96159270584</v>
      </c>
      <c r="B1350" s="2" t="s">
        <v>1364</v>
      </c>
      <c r="C1350" s="18">
        <v>0</v>
      </c>
      <c r="D1350" s="18">
        <v>2635</v>
      </c>
      <c r="E1350" s="18">
        <v>7832.5</v>
      </c>
      <c r="F1350" s="18">
        <v>8815</v>
      </c>
    </row>
    <row r="1351" spans="1:6" x14ac:dyDescent="0.3">
      <c r="A1351" s="17">
        <v>97404390581</v>
      </c>
      <c r="B1351" s="2" t="s">
        <v>1365</v>
      </c>
      <c r="C1351" s="18">
        <v>0</v>
      </c>
      <c r="D1351" s="18">
        <v>0</v>
      </c>
      <c r="E1351" s="18">
        <v>0</v>
      </c>
      <c r="F1351" s="18">
        <v>0</v>
      </c>
    </row>
    <row r="1352" spans="1:6" x14ac:dyDescent="0.3">
      <c r="A1352" s="17">
        <v>97476530585</v>
      </c>
      <c r="B1352" s="2" t="s">
        <v>1366</v>
      </c>
      <c r="C1352" s="18">
        <v>0</v>
      </c>
      <c r="D1352" s="18">
        <v>9000</v>
      </c>
      <c r="E1352" s="18">
        <v>0</v>
      </c>
      <c r="F1352" s="18">
        <v>450</v>
      </c>
    </row>
    <row r="1353" spans="1:6" x14ac:dyDescent="0.3">
      <c r="A1353" s="17">
        <v>90040230600</v>
      </c>
      <c r="B1353" s="2" t="s">
        <v>1367</v>
      </c>
      <c r="C1353" s="18">
        <v>0</v>
      </c>
      <c r="D1353" s="18">
        <v>0</v>
      </c>
      <c r="E1353" s="18">
        <v>0</v>
      </c>
      <c r="F1353" s="18">
        <v>0</v>
      </c>
    </row>
    <row r="1354" spans="1:6" x14ac:dyDescent="0.3">
      <c r="A1354" s="17">
        <v>10708921001</v>
      </c>
      <c r="B1354" s="2" t="s">
        <v>1368</v>
      </c>
      <c r="C1354" s="18">
        <v>0</v>
      </c>
      <c r="D1354" s="18">
        <v>900</v>
      </c>
      <c r="E1354" s="18">
        <v>3000</v>
      </c>
      <c r="F1354" s="18">
        <v>1300</v>
      </c>
    </row>
    <row r="1355" spans="1:6" x14ac:dyDescent="0.3">
      <c r="A1355" s="17">
        <v>16425121007</v>
      </c>
      <c r="B1355" s="2" t="s">
        <v>1369</v>
      </c>
      <c r="C1355" s="18">
        <v>0</v>
      </c>
      <c r="D1355" s="18">
        <v>330</v>
      </c>
      <c r="E1355" s="18">
        <v>2480</v>
      </c>
      <c r="F1355" s="18">
        <v>2480</v>
      </c>
    </row>
    <row r="1356" spans="1:6" x14ac:dyDescent="0.3">
      <c r="A1356" s="17">
        <v>90071680590</v>
      </c>
      <c r="B1356" s="2" t="s">
        <v>1370</v>
      </c>
      <c r="C1356" s="18">
        <v>0</v>
      </c>
      <c r="D1356" s="18">
        <v>800</v>
      </c>
      <c r="E1356" s="18">
        <v>1850</v>
      </c>
      <c r="F1356" s="18">
        <v>2600</v>
      </c>
    </row>
    <row r="1357" spans="1:6" x14ac:dyDescent="0.3">
      <c r="A1357" s="17">
        <v>97542450586</v>
      </c>
      <c r="B1357" s="2" t="s">
        <v>1371</v>
      </c>
      <c r="C1357" s="18">
        <v>0</v>
      </c>
      <c r="D1357" s="18">
        <v>600</v>
      </c>
      <c r="E1357" s="18">
        <v>1200</v>
      </c>
      <c r="F1357" s="18">
        <v>200</v>
      </c>
    </row>
    <row r="1358" spans="1:6" x14ac:dyDescent="0.3">
      <c r="A1358" s="17">
        <v>1016600577</v>
      </c>
      <c r="B1358" s="2" t="s">
        <v>1372</v>
      </c>
      <c r="C1358" s="18">
        <v>0</v>
      </c>
      <c r="D1358" s="18">
        <v>0</v>
      </c>
      <c r="E1358" s="18">
        <v>130</v>
      </c>
      <c r="F1358" s="18">
        <v>260</v>
      </c>
    </row>
    <row r="1359" spans="1:6" x14ac:dyDescent="0.3">
      <c r="A1359" s="17">
        <v>17267081002</v>
      </c>
      <c r="B1359" s="2" t="s">
        <v>1373</v>
      </c>
      <c r="C1359" s="18">
        <v>0</v>
      </c>
      <c r="D1359" s="18">
        <v>1500</v>
      </c>
      <c r="E1359" s="18">
        <v>1500</v>
      </c>
      <c r="F1359" s="18">
        <v>0</v>
      </c>
    </row>
    <row r="1360" spans="1:6" x14ac:dyDescent="0.3">
      <c r="A1360" s="17">
        <v>97440780589</v>
      </c>
      <c r="B1360" s="2" t="s">
        <v>1374</v>
      </c>
      <c r="C1360" s="18">
        <v>0</v>
      </c>
      <c r="D1360" s="18">
        <v>1740</v>
      </c>
      <c r="E1360" s="18">
        <v>3420</v>
      </c>
      <c r="F1360" s="18">
        <v>3840</v>
      </c>
    </row>
    <row r="1361" spans="1:6" x14ac:dyDescent="0.3">
      <c r="A1361" s="17">
        <v>14879211002</v>
      </c>
      <c r="B1361" s="2" t="s">
        <v>1375</v>
      </c>
      <c r="C1361" s="18">
        <v>0</v>
      </c>
      <c r="D1361" s="18">
        <v>3965</v>
      </c>
      <c r="E1361" s="18">
        <f>8515+195</f>
        <v>8710</v>
      </c>
      <c r="F1361" s="18">
        <v>9165</v>
      </c>
    </row>
    <row r="1362" spans="1:6" x14ac:dyDescent="0.3">
      <c r="A1362" s="17">
        <v>97958900587</v>
      </c>
      <c r="B1362" s="2" t="s">
        <v>1376</v>
      </c>
      <c r="C1362" s="18">
        <v>0</v>
      </c>
      <c r="D1362" s="18">
        <v>600</v>
      </c>
      <c r="E1362" s="18">
        <v>1700</v>
      </c>
      <c r="F1362" s="18">
        <v>600</v>
      </c>
    </row>
    <row r="1363" spans="1:6" x14ac:dyDescent="0.3">
      <c r="A1363" s="17">
        <v>13824061009</v>
      </c>
      <c r="B1363" s="2" t="s">
        <v>1377</v>
      </c>
      <c r="C1363" s="18">
        <v>0</v>
      </c>
      <c r="D1363" s="18">
        <v>600</v>
      </c>
      <c r="E1363" s="18">
        <v>1440</v>
      </c>
      <c r="F1363" s="18">
        <v>1280</v>
      </c>
    </row>
    <row r="1364" spans="1:6" x14ac:dyDescent="0.3">
      <c r="A1364" s="17">
        <v>97713240584</v>
      </c>
      <c r="B1364" s="2" t="s">
        <v>1378</v>
      </c>
      <c r="C1364" s="18">
        <v>0</v>
      </c>
      <c r="D1364" s="18">
        <v>1190</v>
      </c>
      <c r="E1364" s="18">
        <v>3850</v>
      </c>
      <c r="F1364" s="18">
        <v>3640</v>
      </c>
    </row>
    <row r="1365" spans="1:6" x14ac:dyDescent="0.3">
      <c r="A1365" s="17">
        <v>97811360581</v>
      </c>
      <c r="B1365" s="2" t="s">
        <v>1379</v>
      </c>
      <c r="C1365" s="18">
        <v>0</v>
      </c>
      <c r="D1365" s="18">
        <v>0</v>
      </c>
      <c r="E1365" s="18">
        <v>200</v>
      </c>
      <c r="F1365" s="18">
        <v>0</v>
      </c>
    </row>
    <row r="1366" spans="1:6" x14ac:dyDescent="0.3">
      <c r="A1366" s="17">
        <v>97075740585</v>
      </c>
      <c r="B1366" s="2" t="s">
        <v>1380</v>
      </c>
      <c r="C1366" s="18">
        <v>0</v>
      </c>
      <c r="D1366" s="18">
        <v>4644</v>
      </c>
      <c r="E1366" s="18">
        <v>10944</v>
      </c>
      <c r="F1366" s="18">
        <v>5112</v>
      </c>
    </row>
    <row r="1367" spans="1:6" x14ac:dyDescent="0.3">
      <c r="A1367" s="17">
        <v>3063140606</v>
      </c>
      <c r="B1367" s="2" t="s">
        <v>1381</v>
      </c>
      <c r="C1367" s="18">
        <v>0</v>
      </c>
      <c r="D1367" s="18">
        <v>0</v>
      </c>
      <c r="E1367" s="18">
        <v>3850</v>
      </c>
      <c r="F1367" s="18">
        <v>3220</v>
      </c>
    </row>
    <row r="1368" spans="1:6" x14ac:dyDescent="0.3">
      <c r="A1368" s="17">
        <v>2815510595</v>
      </c>
      <c r="B1368" s="2" t="s">
        <v>1382</v>
      </c>
      <c r="C1368" s="18">
        <v>0</v>
      </c>
      <c r="D1368" s="18">
        <v>400</v>
      </c>
      <c r="E1368" s="18">
        <v>0</v>
      </c>
      <c r="F1368" s="18">
        <v>0</v>
      </c>
    </row>
    <row r="1369" spans="1:6" x14ac:dyDescent="0.3">
      <c r="A1369" s="17">
        <v>92040320589</v>
      </c>
      <c r="B1369" s="2" t="s">
        <v>1383</v>
      </c>
      <c r="C1369" s="18">
        <v>0</v>
      </c>
      <c r="D1369" s="18">
        <v>250</v>
      </c>
      <c r="E1369" s="18">
        <v>900</v>
      </c>
      <c r="F1369" s="18">
        <v>1200</v>
      </c>
    </row>
    <row r="1370" spans="1:6" x14ac:dyDescent="0.3">
      <c r="A1370" s="17">
        <v>12014211002</v>
      </c>
      <c r="B1370" s="2" t="s">
        <v>1384</v>
      </c>
      <c r="C1370" s="18">
        <v>0</v>
      </c>
      <c r="D1370" s="18">
        <v>0</v>
      </c>
      <c r="E1370" s="18">
        <v>0</v>
      </c>
      <c r="F1370" s="18">
        <v>1680</v>
      </c>
    </row>
    <row r="1371" spans="1:6" x14ac:dyDescent="0.3">
      <c r="A1371" s="17">
        <v>97766650580</v>
      </c>
      <c r="B1371" s="2" t="s">
        <v>1385</v>
      </c>
      <c r="C1371" s="18">
        <v>0</v>
      </c>
      <c r="D1371" s="18">
        <v>3825</v>
      </c>
      <c r="E1371" s="18">
        <v>9180</v>
      </c>
      <c r="F1371" s="18">
        <v>5805</v>
      </c>
    </row>
    <row r="1372" spans="1:6" x14ac:dyDescent="0.3">
      <c r="A1372" s="17">
        <v>96344830581</v>
      </c>
      <c r="B1372" s="2" t="s">
        <v>1386</v>
      </c>
      <c r="C1372" s="18">
        <v>0</v>
      </c>
      <c r="D1372" s="18">
        <v>420</v>
      </c>
      <c r="E1372" s="18">
        <v>350</v>
      </c>
      <c r="F1372" s="18">
        <v>1680</v>
      </c>
    </row>
    <row r="1373" spans="1:6" x14ac:dyDescent="0.3">
      <c r="A1373" s="17">
        <v>97032890580</v>
      </c>
      <c r="B1373" s="2" t="s">
        <v>1387</v>
      </c>
      <c r="C1373" s="18">
        <v>0</v>
      </c>
      <c r="D1373" s="18">
        <v>1610</v>
      </c>
      <c r="E1373" s="18">
        <v>7210</v>
      </c>
      <c r="F1373" s="18">
        <v>6510</v>
      </c>
    </row>
    <row r="1374" spans="1:6" x14ac:dyDescent="0.3">
      <c r="A1374" s="17">
        <v>10218251006</v>
      </c>
      <c r="B1374" s="2" t="s">
        <v>1388</v>
      </c>
      <c r="C1374" s="18">
        <v>0</v>
      </c>
      <c r="D1374" s="18">
        <v>275</v>
      </c>
      <c r="E1374" s="18">
        <v>545</v>
      </c>
      <c r="F1374" s="18">
        <v>615</v>
      </c>
    </row>
    <row r="1375" spans="1:6" x14ac:dyDescent="0.3">
      <c r="A1375" s="17">
        <v>14404051006</v>
      </c>
      <c r="B1375" s="2" t="s">
        <v>1389</v>
      </c>
      <c r="C1375" s="18">
        <v>0</v>
      </c>
      <c r="D1375" s="18">
        <v>280</v>
      </c>
      <c r="E1375" s="18">
        <v>1330</v>
      </c>
      <c r="F1375" s="18">
        <v>1610</v>
      </c>
    </row>
    <row r="1376" spans="1:6" x14ac:dyDescent="0.3">
      <c r="A1376" s="17">
        <v>14427281002</v>
      </c>
      <c r="B1376" s="2" t="s">
        <v>1390</v>
      </c>
      <c r="C1376" s="18">
        <v>0</v>
      </c>
      <c r="D1376" s="18">
        <v>480</v>
      </c>
      <c r="E1376" s="18">
        <v>1080</v>
      </c>
      <c r="F1376" s="18">
        <v>1320</v>
      </c>
    </row>
    <row r="1377" spans="1:6" x14ac:dyDescent="0.3">
      <c r="A1377" s="17">
        <v>5790160583</v>
      </c>
      <c r="B1377" s="2" t="s">
        <v>1391</v>
      </c>
      <c r="C1377" s="18">
        <v>0</v>
      </c>
      <c r="D1377" s="18">
        <v>1950</v>
      </c>
      <c r="E1377" s="18">
        <v>4836</v>
      </c>
      <c r="F1377" s="18">
        <v>2886</v>
      </c>
    </row>
    <row r="1378" spans="1:6" x14ac:dyDescent="0.3">
      <c r="A1378" s="17">
        <v>16818451003</v>
      </c>
      <c r="B1378" s="2" t="s">
        <v>1392</v>
      </c>
      <c r="C1378" s="18">
        <v>0</v>
      </c>
      <c r="D1378" s="18">
        <v>950</v>
      </c>
      <c r="E1378" s="18">
        <v>2050</v>
      </c>
      <c r="F1378" s="18">
        <v>2100</v>
      </c>
    </row>
    <row r="1379" spans="1:6" x14ac:dyDescent="0.3">
      <c r="A1379" s="17">
        <v>97071830588</v>
      </c>
      <c r="B1379" s="2" t="s">
        <v>1393</v>
      </c>
      <c r="C1379" s="18">
        <v>0</v>
      </c>
      <c r="D1379" s="18">
        <v>900</v>
      </c>
      <c r="E1379" s="18">
        <v>1900</v>
      </c>
      <c r="F1379" s="18">
        <v>2300</v>
      </c>
    </row>
    <row r="1380" spans="1:6" x14ac:dyDescent="0.3">
      <c r="A1380" s="17">
        <v>10252101000</v>
      </c>
      <c r="B1380" s="2" t="s">
        <v>1394</v>
      </c>
      <c r="C1380" s="18">
        <v>0</v>
      </c>
      <c r="D1380" s="18">
        <v>8715</v>
      </c>
      <c r="E1380" s="18">
        <v>14310</v>
      </c>
      <c r="F1380" s="18">
        <v>15405</v>
      </c>
    </row>
    <row r="1381" spans="1:6" x14ac:dyDescent="0.3">
      <c r="A1381" s="17">
        <v>15033021005</v>
      </c>
      <c r="B1381" s="2" t="s">
        <v>1395</v>
      </c>
      <c r="C1381" s="18">
        <v>0</v>
      </c>
      <c r="D1381" s="18">
        <v>9500</v>
      </c>
      <c r="E1381" s="18">
        <v>0</v>
      </c>
      <c r="F1381" s="18">
        <v>0</v>
      </c>
    </row>
    <row r="1382" spans="1:6" x14ac:dyDescent="0.3">
      <c r="A1382" s="17">
        <v>16125251005</v>
      </c>
      <c r="B1382" s="2" t="s">
        <v>1396</v>
      </c>
      <c r="C1382" s="18">
        <v>0</v>
      </c>
      <c r="D1382" s="18">
        <v>4020</v>
      </c>
      <c r="E1382" s="18">
        <v>4320</v>
      </c>
      <c r="F1382" s="18">
        <v>1260</v>
      </c>
    </row>
    <row r="1383" spans="1:6" x14ac:dyDescent="0.3">
      <c r="A1383" s="17">
        <v>11447541001</v>
      </c>
      <c r="B1383" s="2" t="s">
        <v>1397</v>
      </c>
      <c r="C1383" s="18">
        <v>0</v>
      </c>
      <c r="D1383" s="18">
        <v>4745</v>
      </c>
      <c r="E1383" s="18">
        <v>10530</v>
      </c>
      <c r="F1383" s="18">
        <v>4110</v>
      </c>
    </row>
    <row r="1384" spans="1:6" x14ac:dyDescent="0.3">
      <c r="A1384" s="17">
        <v>91034410604</v>
      </c>
      <c r="B1384" s="2" t="s">
        <v>1398</v>
      </c>
      <c r="C1384" s="18">
        <v>0</v>
      </c>
      <c r="D1384" s="18">
        <v>376</v>
      </c>
      <c r="E1384" s="18">
        <v>846</v>
      </c>
      <c r="F1384" s="18">
        <v>1034</v>
      </c>
    </row>
    <row r="1385" spans="1:6" x14ac:dyDescent="0.3">
      <c r="A1385" s="17">
        <v>2843720604</v>
      </c>
      <c r="B1385" s="2" t="s">
        <v>1399</v>
      </c>
      <c r="C1385" s="18">
        <v>0</v>
      </c>
      <c r="D1385" s="18">
        <v>6450</v>
      </c>
      <c r="E1385" s="18">
        <v>14550</v>
      </c>
      <c r="F1385" s="18">
        <v>19150</v>
      </c>
    </row>
    <row r="1386" spans="1:6" x14ac:dyDescent="0.3">
      <c r="A1386" s="17">
        <v>17620691000</v>
      </c>
      <c r="B1386" s="2" t="s">
        <v>1400</v>
      </c>
      <c r="C1386" s="18">
        <v>0</v>
      </c>
      <c r="D1386" s="18">
        <v>2650</v>
      </c>
      <c r="E1386" s="18">
        <v>9300</v>
      </c>
      <c r="F1386" s="18">
        <v>7605</v>
      </c>
    </row>
    <row r="1387" spans="1:6" x14ac:dyDescent="0.3">
      <c r="A1387" s="17">
        <v>7595831004</v>
      </c>
      <c r="B1387" s="2" t="s">
        <v>1401</v>
      </c>
      <c r="C1387" s="18">
        <v>0</v>
      </c>
      <c r="D1387" s="18">
        <v>5818</v>
      </c>
      <c r="E1387" s="18">
        <v>15066</v>
      </c>
      <c r="F1387" s="18">
        <v>14126</v>
      </c>
    </row>
    <row r="1388" spans="1:6" x14ac:dyDescent="0.3">
      <c r="A1388" s="17">
        <v>17491121004</v>
      </c>
      <c r="B1388" s="2" t="s">
        <v>1402</v>
      </c>
      <c r="C1388" s="18">
        <v>0</v>
      </c>
      <c r="D1388" s="18">
        <v>10000</v>
      </c>
      <c r="E1388" s="18">
        <v>0</v>
      </c>
      <c r="F1388" s="18">
        <v>0</v>
      </c>
    </row>
    <row r="1389" spans="1:6" x14ac:dyDescent="0.3">
      <c r="A1389" s="17">
        <v>97856270588</v>
      </c>
      <c r="B1389" s="2" t="s">
        <v>1403</v>
      </c>
      <c r="C1389" s="18">
        <v>0</v>
      </c>
      <c r="D1389" s="18">
        <v>1330</v>
      </c>
      <c r="E1389" s="18">
        <v>2520</v>
      </c>
      <c r="F1389" s="18">
        <v>2170</v>
      </c>
    </row>
    <row r="1390" spans="1:6" x14ac:dyDescent="0.3">
      <c r="A1390" s="17">
        <v>8305421003</v>
      </c>
      <c r="B1390" s="2" t="s">
        <v>1404</v>
      </c>
      <c r="C1390" s="18">
        <v>0</v>
      </c>
      <c r="D1390" s="18">
        <v>1050</v>
      </c>
      <c r="E1390" s="18">
        <v>2550</v>
      </c>
      <c r="F1390" s="18">
        <v>3150</v>
      </c>
    </row>
    <row r="1391" spans="1:6" x14ac:dyDescent="0.3">
      <c r="A1391" s="17">
        <v>16558941007</v>
      </c>
      <c r="B1391" s="2" t="s">
        <v>1405</v>
      </c>
      <c r="C1391" s="18">
        <v>0</v>
      </c>
      <c r="D1391" s="18">
        <v>0</v>
      </c>
      <c r="E1391" s="18">
        <v>120</v>
      </c>
      <c r="F1391" s="18">
        <v>35</v>
      </c>
    </row>
    <row r="1392" spans="1:6" x14ac:dyDescent="0.3">
      <c r="A1392" s="17">
        <v>13991111009</v>
      </c>
      <c r="B1392" s="2" t="s">
        <v>1406</v>
      </c>
      <c r="C1392" s="18">
        <v>0</v>
      </c>
      <c r="D1392" s="18">
        <v>440</v>
      </c>
      <c r="E1392" s="18">
        <v>960</v>
      </c>
      <c r="F1392" s="18">
        <v>1080</v>
      </c>
    </row>
    <row r="1393" spans="1:6" x14ac:dyDescent="0.3">
      <c r="A1393" s="17">
        <v>8066721005</v>
      </c>
      <c r="B1393" s="2" t="s">
        <v>1407</v>
      </c>
      <c r="C1393" s="18">
        <v>0</v>
      </c>
      <c r="D1393" s="18">
        <v>975</v>
      </c>
      <c r="E1393" s="18">
        <v>2405</v>
      </c>
      <c r="F1393" s="18">
        <v>1885</v>
      </c>
    </row>
    <row r="1394" spans="1:6" x14ac:dyDescent="0.3">
      <c r="A1394" s="17">
        <v>16819521002</v>
      </c>
      <c r="B1394" s="2" t="s">
        <v>1408</v>
      </c>
      <c r="C1394" s="18">
        <v>0</v>
      </c>
      <c r="D1394" s="18">
        <v>2700</v>
      </c>
      <c r="E1394" s="18">
        <v>5760</v>
      </c>
      <c r="F1394" s="18">
        <v>2970</v>
      </c>
    </row>
    <row r="1395" spans="1:6" x14ac:dyDescent="0.3">
      <c r="A1395" s="17">
        <v>90042290602</v>
      </c>
      <c r="B1395" s="2" t="s">
        <v>1409</v>
      </c>
      <c r="C1395" s="18">
        <v>0</v>
      </c>
      <c r="D1395" s="18">
        <v>1530</v>
      </c>
      <c r="E1395" s="18">
        <v>3465</v>
      </c>
      <c r="F1395" s="18">
        <v>4185</v>
      </c>
    </row>
    <row r="1396" spans="1:6" x14ac:dyDescent="0.3">
      <c r="A1396" s="17">
        <v>90066380578</v>
      </c>
      <c r="B1396" s="2" t="s">
        <v>1410</v>
      </c>
      <c r="C1396" s="18">
        <v>0</v>
      </c>
      <c r="D1396" s="18">
        <v>720</v>
      </c>
      <c r="E1396" s="18">
        <v>1920</v>
      </c>
      <c r="F1396" s="18">
        <v>2640</v>
      </c>
    </row>
    <row r="1397" spans="1:6" x14ac:dyDescent="0.3">
      <c r="A1397" s="17">
        <v>97571650585</v>
      </c>
      <c r="B1397" s="2" t="s">
        <v>1411</v>
      </c>
      <c r="C1397" s="18">
        <v>0</v>
      </c>
      <c r="D1397" s="18">
        <v>195</v>
      </c>
      <c r="E1397" s="18">
        <v>0</v>
      </c>
      <c r="F1397" s="18">
        <v>715</v>
      </c>
    </row>
    <row r="1398" spans="1:6" x14ac:dyDescent="0.3">
      <c r="A1398" s="17">
        <v>97606320584</v>
      </c>
      <c r="B1398" s="2" t="s">
        <v>1412</v>
      </c>
      <c r="C1398" s="18">
        <v>0</v>
      </c>
      <c r="D1398" s="18">
        <v>1215</v>
      </c>
      <c r="E1398" s="18">
        <v>2610</v>
      </c>
      <c r="F1398" s="18">
        <v>2205</v>
      </c>
    </row>
    <row r="1399" spans="1:6" x14ac:dyDescent="0.3">
      <c r="A1399" s="17">
        <v>16019361001</v>
      </c>
      <c r="B1399" s="2" t="s">
        <v>1413</v>
      </c>
      <c r="C1399" s="18">
        <v>0</v>
      </c>
      <c r="D1399" s="18">
        <v>480</v>
      </c>
      <c r="E1399" s="18">
        <v>360</v>
      </c>
      <c r="F1399" s="18">
        <v>840</v>
      </c>
    </row>
    <row r="1400" spans="1:6" x14ac:dyDescent="0.3">
      <c r="A1400" s="17">
        <v>14237301008</v>
      </c>
      <c r="B1400" s="2" t="s">
        <v>1414</v>
      </c>
      <c r="C1400" s="18">
        <v>0</v>
      </c>
      <c r="D1400" s="18">
        <v>0</v>
      </c>
      <c r="E1400" s="18">
        <v>0</v>
      </c>
      <c r="F1400" s="18">
        <v>0</v>
      </c>
    </row>
    <row r="1401" spans="1:6" x14ac:dyDescent="0.3">
      <c r="A1401" s="17">
        <v>12185561003</v>
      </c>
      <c r="B1401" s="2" t="s">
        <v>1415</v>
      </c>
      <c r="C1401" s="18">
        <v>0</v>
      </c>
      <c r="D1401" s="18">
        <v>140</v>
      </c>
      <c r="E1401" s="18">
        <v>2970</v>
      </c>
      <c r="F1401" s="18">
        <v>1500</v>
      </c>
    </row>
    <row r="1402" spans="1:6" x14ac:dyDescent="0.3">
      <c r="A1402" s="17">
        <v>17568171007</v>
      </c>
      <c r="B1402" s="2" t="s">
        <v>1416</v>
      </c>
      <c r="C1402" s="18">
        <v>0</v>
      </c>
      <c r="D1402" s="18">
        <v>500</v>
      </c>
      <c r="E1402" s="18">
        <v>750</v>
      </c>
      <c r="F1402" s="18">
        <v>1500</v>
      </c>
    </row>
    <row r="1403" spans="1:6" x14ac:dyDescent="0.3">
      <c r="A1403" s="17">
        <v>8491680586</v>
      </c>
      <c r="B1403" s="2" t="s">
        <v>1417</v>
      </c>
      <c r="C1403" s="18">
        <v>0</v>
      </c>
      <c r="D1403" s="18">
        <v>130</v>
      </c>
      <c r="E1403" s="18">
        <v>1885</v>
      </c>
      <c r="F1403" s="18">
        <v>975</v>
      </c>
    </row>
    <row r="1404" spans="1:6" x14ac:dyDescent="0.3">
      <c r="A1404" s="17">
        <v>16147491001</v>
      </c>
      <c r="B1404" s="2" t="s">
        <v>1418</v>
      </c>
      <c r="C1404" s="18">
        <v>0</v>
      </c>
      <c r="D1404" s="18">
        <v>400</v>
      </c>
      <c r="E1404" s="18">
        <v>1350</v>
      </c>
      <c r="F1404" s="18">
        <v>1300</v>
      </c>
    </row>
    <row r="1405" spans="1:6" x14ac:dyDescent="0.3">
      <c r="A1405" s="17">
        <v>14756231008</v>
      </c>
      <c r="B1405" s="2" t="s">
        <v>1419</v>
      </c>
      <c r="C1405" s="18">
        <v>0</v>
      </c>
      <c r="D1405" s="18">
        <v>525</v>
      </c>
      <c r="E1405" s="18">
        <v>1575</v>
      </c>
      <c r="F1405" s="18">
        <v>900</v>
      </c>
    </row>
    <row r="1406" spans="1:6" x14ac:dyDescent="0.3">
      <c r="A1406" s="17">
        <v>13111631001</v>
      </c>
      <c r="B1406" s="2" t="s">
        <v>1420</v>
      </c>
      <c r="C1406" s="18">
        <v>0</v>
      </c>
      <c r="D1406" s="18">
        <v>0</v>
      </c>
      <c r="E1406" s="18">
        <v>135</v>
      </c>
      <c r="F1406" s="18">
        <v>0</v>
      </c>
    </row>
    <row r="1407" spans="1:6" x14ac:dyDescent="0.3">
      <c r="A1407" s="17">
        <v>96526170582</v>
      </c>
      <c r="B1407" s="2" t="s">
        <v>1421</v>
      </c>
      <c r="C1407" s="18">
        <v>0</v>
      </c>
      <c r="D1407" s="18">
        <v>240</v>
      </c>
      <c r="E1407" s="18">
        <v>300</v>
      </c>
      <c r="F1407" s="18">
        <v>480</v>
      </c>
    </row>
    <row r="1408" spans="1:6" x14ac:dyDescent="0.3">
      <c r="A1408" s="17">
        <v>97074770583</v>
      </c>
      <c r="B1408" s="2" t="s">
        <v>1422</v>
      </c>
      <c r="C1408" s="18">
        <v>0</v>
      </c>
      <c r="D1408" s="18">
        <v>5700</v>
      </c>
      <c r="E1408" s="18">
        <v>12200</v>
      </c>
      <c r="F1408" s="18">
        <v>17100</v>
      </c>
    </row>
    <row r="1409" spans="1:6" x14ac:dyDescent="0.3">
      <c r="A1409" s="17">
        <v>2467640567</v>
      </c>
      <c r="B1409" s="2" t="s">
        <v>1423</v>
      </c>
      <c r="C1409" s="18">
        <v>0</v>
      </c>
      <c r="D1409" s="18">
        <v>3000</v>
      </c>
      <c r="E1409" s="18">
        <v>500</v>
      </c>
      <c r="F1409" s="18">
        <v>500</v>
      </c>
    </row>
    <row r="1410" spans="1:6" x14ac:dyDescent="0.3">
      <c r="A1410" s="17">
        <v>14787551002</v>
      </c>
      <c r="B1410" s="2" t="s">
        <v>1424</v>
      </c>
      <c r="C1410" s="18">
        <v>0</v>
      </c>
      <c r="D1410" s="18">
        <v>0</v>
      </c>
      <c r="E1410" s="18">
        <v>1080</v>
      </c>
      <c r="F1410" s="18">
        <v>120</v>
      </c>
    </row>
    <row r="1411" spans="1:6" x14ac:dyDescent="0.3">
      <c r="A1411" s="17">
        <v>17675711000</v>
      </c>
      <c r="B1411" s="2" t="s">
        <v>1425</v>
      </c>
      <c r="C1411" s="18">
        <v>0</v>
      </c>
      <c r="D1411" s="18">
        <v>1000</v>
      </c>
      <c r="E1411" s="18">
        <v>0</v>
      </c>
      <c r="F1411" s="18">
        <v>1000</v>
      </c>
    </row>
    <row r="1412" spans="1:6" x14ac:dyDescent="0.3">
      <c r="A1412" s="17">
        <v>17151481003</v>
      </c>
      <c r="B1412" s="2" t="s">
        <v>1426</v>
      </c>
      <c r="C1412" s="18">
        <v>0</v>
      </c>
      <c r="D1412" s="18">
        <v>3060</v>
      </c>
      <c r="E1412" s="18">
        <v>22680</v>
      </c>
      <c r="F1412" s="18">
        <v>11970</v>
      </c>
    </row>
    <row r="1413" spans="1:6" x14ac:dyDescent="0.3">
      <c r="A1413" s="17">
        <v>17300281007</v>
      </c>
      <c r="B1413" s="2" t="s">
        <v>1427</v>
      </c>
      <c r="C1413" s="18">
        <v>0</v>
      </c>
      <c r="D1413" s="18">
        <v>3360</v>
      </c>
      <c r="E1413" s="18">
        <v>0</v>
      </c>
      <c r="F1413" s="18">
        <v>0</v>
      </c>
    </row>
    <row r="1414" spans="1:6" x14ac:dyDescent="0.3">
      <c r="A1414" s="17">
        <v>16383571003</v>
      </c>
      <c r="B1414" s="2" t="s">
        <v>1428</v>
      </c>
      <c r="C1414" s="18">
        <v>0</v>
      </c>
      <c r="D1414" s="18">
        <v>180</v>
      </c>
      <c r="E1414" s="18">
        <v>480</v>
      </c>
      <c r="F1414" s="18">
        <v>720</v>
      </c>
    </row>
    <row r="1415" spans="1:6" x14ac:dyDescent="0.3">
      <c r="A1415" s="17">
        <v>11299641008</v>
      </c>
      <c r="B1415" s="2" t="s">
        <v>1429</v>
      </c>
      <c r="C1415" s="18">
        <v>0</v>
      </c>
      <c r="D1415" s="18">
        <v>1565</v>
      </c>
      <c r="E1415" s="18">
        <v>3735</v>
      </c>
      <c r="F1415" s="18">
        <v>4500</v>
      </c>
    </row>
    <row r="1416" spans="1:6" x14ac:dyDescent="0.3">
      <c r="A1416" s="17">
        <v>15377961006</v>
      </c>
      <c r="B1416" s="2" t="s">
        <v>1430</v>
      </c>
      <c r="C1416" s="18">
        <v>0</v>
      </c>
      <c r="D1416" s="18">
        <v>1170</v>
      </c>
      <c r="E1416" s="18">
        <v>2860</v>
      </c>
      <c r="F1416" s="18">
        <v>2600</v>
      </c>
    </row>
    <row r="1417" spans="1:6" x14ac:dyDescent="0.3">
      <c r="A1417" s="17">
        <v>17015671005</v>
      </c>
      <c r="B1417" s="2" t="s">
        <v>1431</v>
      </c>
      <c r="C1417" s="18">
        <v>0</v>
      </c>
      <c r="D1417" s="18">
        <v>0</v>
      </c>
      <c r="E1417" s="18">
        <v>545</v>
      </c>
      <c r="F1417" s="18">
        <v>0</v>
      </c>
    </row>
    <row r="1418" spans="1:6" x14ac:dyDescent="0.3">
      <c r="A1418" s="17">
        <v>14732631008</v>
      </c>
      <c r="B1418" s="2" t="s">
        <v>1432</v>
      </c>
      <c r="C1418" s="18">
        <v>0</v>
      </c>
      <c r="D1418" s="18">
        <v>850</v>
      </c>
      <c r="E1418" s="18">
        <v>850</v>
      </c>
      <c r="F1418" s="18">
        <v>1700</v>
      </c>
    </row>
    <row r="1419" spans="1:6" x14ac:dyDescent="0.3">
      <c r="A1419" s="17">
        <v>15912241005</v>
      </c>
      <c r="B1419" s="2" t="s">
        <v>1433</v>
      </c>
      <c r="C1419" s="18">
        <v>0</v>
      </c>
      <c r="D1419" s="18">
        <v>608.26</v>
      </c>
      <c r="E1419" s="18">
        <v>1258.18</v>
      </c>
      <c r="F1419" s="18">
        <v>1391.5</v>
      </c>
    </row>
    <row r="1420" spans="1:6" x14ac:dyDescent="0.3">
      <c r="A1420" s="17">
        <v>97183400585</v>
      </c>
      <c r="B1420" s="2" t="s">
        <v>1434</v>
      </c>
      <c r="C1420" s="18">
        <v>0</v>
      </c>
      <c r="D1420" s="18">
        <v>1080</v>
      </c>
      <c r="E1420" s="18">
        <v>2460</v>
      </c>
      <c r="F1420" s="18">
        <v>2580</v>
      </c>
    </row>
    <row r="1421" spans="1:6" x14ac:dyDescent="0.3">
      <c r="A1421" s="17">
        <v>96491970586</v>
      </c>
      <c r="B1421" s="2" t="s">
        <v>1435</v>
      </c>
      <c r="C1421" s="18">
        <v>0</v>
      </c>
      <c r="D1421" s="18">
        <v>0</v>
      </c>
      <c r="E1421" s="18">
        <v>498</v>
      </c>
      <c r="F1421" s="18">
        <v>0</v>
      </c>
    </row>
    <row r="1422" spans="1:6" x14ac:dyDescent="0.3">
      <c r="A1422" s="17">
        <v>92061040603</v>
      </c>
      <c r="B1422" s="2" t="s">
        <v>1436</v>
      </c>
      <c r="C1422" s="18">
        <v>0</v>
      </c>
      <c r="D1422" s="18">
        <v>0</v>
      </c>
      <c r="E1422" s="18">
        <v>0</v>
      </c>
      <c r="F1422" s="18">
        <v>0</v>
      </c>
    </row>
    <row r="1423" spans="1:6" x14ac:dyDescent="0.3">
      <c r="A1423" s="17">
        <v>97764550584</v>
      </c>
      <c r="B1423" s="2" t="s">
        <v>1437</v>
      </c>
      <c r="C1423" s="18">
        <v>0</v>
      </c>
      <c r="D1423" s="18">
        <v>0</v>
      </c>
      <c r="E1423" s="18">
        <v>0</v>
      </c>
      <c r="F1423" s="18">
        <v>150</v>
      </c>
    </row>
    <row r="1424" spans="1:6" x14ac:dyDescent="0.3">
      <c r="A1424" s="17">
        <v>17754921009</v>
      </c>
      <c r="B1424" s="2" t="s">
        <v>1438</v>
      </c>
      <c r="C1424" s="18">
        <v>0</v>
      </c>
      <c r="D1424" s="18">
        <v>13500</v>
      </c>
      <c r="E1424" s="18">
        <v>500</v>
      </c>
      <c r="F1424" s="18">
        <v>0</v>
      </c>
    </row>
    <row r="1425" spans="1:6" x14ac:dyDescent="0.3">
      <c r="A1425" s="17">
        <v>92076200606</v>
      </c>
      <c r="B1425" s="2" t="s">
        <v>1439</v>
      </c>
      <c r="C1425" s="18">
        <v>0</v>
      </c>
      <c r="D1425" s="18">
        <v>0</v>
      </c>
      <c r="E1425" s="18">
        <v>0</v>
      </c>
      <c r="F1425" s="18">
        <v>0</v>
      </c>
    </row>
    <row r="1426" spans="1:6" x14ac:dyDescent="0.3">
      <c r="A1426" s="17">
        <v>97810490587</v>
      </c>
      <c r="B1426" s="2" t="s">
        <v>1440</v>
      </c>
      <c r="C1426" s="18">
        <v>0</v>
      </c>
      <c r="D1426" s="18">
        <v>14800</v>
      </c>
      <c r="E1426" s="18">
        <v>32400</v>
      </c>
      <c r="F1426" s="18">
        <v>6300</v>
      </c>
    </row>
    <row r="1427" spans="1:6" x14ac:dyDescent="0.3">
      <c r="A1427" s="17">
        <v>97665960585</v>
      </c>
      <c r="B1427" s="2" t="s">
        <v>1441</v>
      </c>
      <c r="C1427" s="18">
        <v>0</v>
      </c>
      <c r="D1427" s="18">
        <v>440</v>
      </c>
      <c r="E1427" s="18">
        <f>770+220</f>
        <v>990</v>
      </c>
      <c r="F1427" s="18">
        <v>1210</v>
      </c>
    </row>
    <row r="1428" spans="1:6" x14ac:dyDescent="0.3">
      <c r="A1428" s="17">
        <v>90050920595</v>
      </c>
      <c r="B1428" s="2" t="s">
        <v>1442</v>
      </c>
      <c r="C1428" s="18">
        <v>0</v>
      </c>
      <c r="D1428" s="18">
        <v>1450</v>
      </c>
      <c r="E1428" s="18">
        <v>2250</v>
      </c>
      <c r="F1428" s="18">
        <v>3000</v>
      </c>
    </row>
    <row r="1429" spans="1:6" x14ac:dyDescent="0.3">
      <c r="A1429" s="17">
        <v>96603470582</v>
      </c>
      <c r="B1429" s="2" t="s">
        <v>1443</v>
      </c>
      <c r="C1429" s="18">
        <v>0</v>
      </c>
      <c r="D1429" s="18">
        <v>0</v>
      </c>
      <c r="E1429" s="18">
        <v>935</v>
      </c>
      <c r="F1429" s="18">
        <v>605</v>
      </c>
    </row>
    <row r="1430" spans="1:6" x14ac:dyDescent="0.3">
      <c r="A1430" s="17">
        <v>91070880587</v>
      </c>
      <c r="B1430" s="2" t="s">
        <v>1444</v>
      </c>
      <c r="C1430" s="18">
        <v>0</v>
      </c>
      <c r="D1430" s="18">
        <v>150</v>
      </c>
      <c r="E1430" s="18">
        <v>450</v>
      </c>
      <c r="F1430" s="18">
        <v>450</v>
      </c>
    </row>
    <row r="1431" spans="1:6" x14ac:dyDescent="0.3">
      <c r="A1431" s="17">
        <v>97992150587</v>
      </c>
      <c r="B1431" s="2" t="s">
        <v>1445</v>
      </c>
      <c r="C1431" s="18">
        <v>0</v>
      </c>
      <c r="D1431" s="18">
        <v>0</v>
      </c>
      <c r="E1431" s="18">
        <v>0</v>
      </c>
      <c r="F1431" s="18">
        <v>0</v>
      </c>
    </row>
    <row r="1432" spans="1:6" x14ac:dyDescent="0.3">
      <c r="A1432" s="17">
        <v>2404090561</v>
      </c>
      <c r="B1432" s="2" t="s">
        <v>1446</v>
      </c>
      <c r="C1432" s="18">
        <v>0</v>
      </c>
      <c r="D1432" s="18">
        <v>2165</v>
      </c>
      <c r="E1432" s="18">
        <v>5970</v>
      </c>
      <c r="F1432" s="18">
        <v>4620</v>
      </c>
    </row>
    <row r="1433" spans="1:6" x14ac:dyDescent="0.3">
      <c r="A1433" s="17">
        <v>90067460593</v>
      </c>
      <c r="B1433" s="2" t="s">
        <v>1447</v>
      </c>
      <c r="C1433" s="18">
        <v>0</v>
      </c>
      <c r="D1433" s="18">
        <v>280</v>
      </c>
      <c r="E1433" s="18">
        <v>480</v>
      </c>
      <c r="F1433" s="18">
        <v>480</v>
      </c>
    </row>
    <row r="1434" spans="1:6" x14ac:dyDescent="0.3">
      <c r="A1434" s="17">
        <v>16619991009</v>
      </c>
      <c r="B1434" s="2" t="s">
        <v>1448</v>
      </c>
      <c r="C1434" s="18">
        <v>0</v>
      </c>
      <c r="D1434" s="18">
        <v>1375</v>
      </c>
      <c r="E1434" s="18">
        <v>2990</v>
      </c>
      <c r="F1434" s="18">
        <v>3360</v>
      </c>
    </row>
    <row r="1435" spans="1:6" x14ac:dyDescent="0.3">
      <c r="A1435" s="17">
        <v>91183510592</v>
      </c>
      <c r="B1435" s="2" t="s">
        <v>4315</v>
      </c>
      <c r="C1435" s="18">
        <v>0</v>
      </c>
      <c r="D1435" s="18">
        <v>480</v>
      </c>
      <c r="E1435" s="18">
        <v>840</v>
      </c>
      <c r="F1435" s="18">
        <v>600</v>
      </c>
    </row>
    <row r="1436" spans="1:6" x14ac:dyDescent="0.3">
      <c r="A1436" s="17">
        <v>90013650560</v>
      </c>
      <c r="B1436" s="2" t="s">
        <v>1450</v>
      </c>
      <c r="C1436" s="18">
        <v>0</v>
      </c>
      <c r="D1436" s="18">
        <v>0</v>
      </c>
      <c r="E1436" s="18">
        <v>0</v>
      </c>
      <c r="F1436" s="18">
        <v>0</v>
      </c>
    </row>
    <row r="1437" spans="1:6" x14ac:dyDescent="0.3">
      <c r="A1437" s="17">
        <v>91164230590</v>
      </c>
      <c r="B1437" s="2" t="s">
        <v>1451</v>
      </c>
      <c r="C1437" s="18">
        <v>0</v>
      </c>
      <c r="D1437" s="18">
        <v>2320</v>
      </c>
      <c r="E1437" s="18">
        <v>4640</v>
      </c>
      <c r="F1437" s="18">
        <v>3040</v>
      </c>
    </row>
    <row r="1438" spans="1:6" x14ac:dyDescent="0.3">
      <c r="A1438" s="17">
        <v>90080660575</v>
      </c>
      <c r="B1438" s="2" t="s">
        <v>1452</v>
      </c>
      <c r="C1438" s="18">
        <v>0</v>
      </c>
      <c r="D1438" s="18">
        <v>0</v>
      </c>
      <c r="E1438" s="18">
        <v>0</v>
      </c>
      <c r="F1438" s="18">
        <v>250</v>
      </c>
    </row>
    <row r="1439" spans="1:6" x14ac:dyDescent="0.3">
      <c r="A1439" s="17">
        <v>91119770591</v>
      </c>
      <c r="B1439" s="2" t="s">
        <v>1453</v>
      </c>
      <c r="C1439" s="18">
        <v>0</v>
      </c>
      <c r="D1439" s="18">
        <v>150</v>
      </c>
      <c r="E1439" s="18">
        <v>300</v>
      </c>
      <c r="F1439" s="18">
        <v>300</v>
      </c>
    </row>
    <row r="1440" spans="1:6" x14ac:dyDescent="0.3">
      <c r="A1440" s="17">
        <v>16337231001</v>
      </c>
      <c r="B1440" s="2" t="s">
        <v>1454</v>
      </c>
      <c r="C1440" s="18">
        <v>0</v>
      </c>
      <c r="D1440" s="18">
        <v>3040</v>
      </c>
      <c r="E1440" s="18">
        <v>7320</v>
      </c>
      <c r="F1440" s="18">
        <v>4215</v>
      </c>
    </row>
    <row r="1441" spans="1:6" x14ac:dyDescent="0.3">
      <c r="A1441" s="17">
        <v>12046361007</v>
      </c>
      <c r="B1441" s="2" t="s">
        <v>1455</v>
      </c>
      <c r="C1441" s="18">
        <v>0</v>
      </c>
      <c r="D1441" s="18">
        <v>2720</v>
      </c>
      <c r="E1441" s="18">
        <v>5950</v>
      </c>
      <c r="F1441" s="18">
        <v>1445</v>
      </c>
    </row>
    <row r="1442" spans="1:6" x14ac:dyDescent="0.3">
      <c r="A1442" s="17">
        <v>91079840582</v>
      </c>
      <c r="B1442" s="2" t="s">
        <v>1456</v>
      </c>
      <c r="C1442" s="18">
        <v>0</v>
      </c>
      <c r="D1442" s="18">
        <v>850</v>
      </c>
      <c r="E1442" s="18">
        <v>1450</v>
      </c>
      <c r="F1442" s="18">
        <v>1750</v>
      </c>
    </row>
    <row r="1443" spans="1:6" x14ac:dyDescent="0.3">
      <c r="A1443" s="17">
        <v>91080890584</v>
      </c>
      <c r="B1443" s="2" t="s">
        <v>1457</v>
      </c>
      <c r="C1443" s="18">
        <v>0</v>
      </c>
      <c r="D1443" s="18">
        <v>1470</v>
      </c>
      <c r="E1443" s="18">
        <v>2590</v>
      </c>
      <c r="F1443" s="18">
        <v>1960</v>
      </c>
    </row>
    <row r="1444" spans="1:6" x14ac:dyDescent="0.3">
      <c r="A1444" s="17">
        <v>3257180590</v>
      </c>
      <c r="B1444" s="2" t="s">
        <v>1458</v>
      </c>
      <c r="C1444" s="18">
        <v>0</v>
      </c>
      <c r="D1444" s="18">
        <v>1500</v>
      </c>
      <c r="E1444" s="18">
        <v>5900</v>
      </c>
      <c r="F1444" s="18">
        <v>1900</v>
      </c>
    </row>
    <row r="1445" spans="1:6" x14ac:dyDescent="0.3">
      <c r="A1445" s="17">
        <v>4766981007</v>
      </c>
      <c r="B1445" s="2" t="s">
        <v>1459</v>
      </c>
      <c r="C1445" s="18">
        <v>0</v>
      </c>
      <c r="D1445" s="18">
        <v>780</v>
      </c>
      <c r="E1445" s="18">
        <v>1200</v>
      </c>
      <c r="F1445" s="18">
        <v>3180</v>
      </c>
    </row>
    <row r="1446" spans="1:6" x14ac:dyDescent="0.3">
      <c r="A1446" s="17">
        <v>97861480586</v>
      </c>
      <c r="B1446" s="2" t="s">
        <v>1460</v>
      </c>
      <c r="C1446" s="18">
        <v>0</v>
      </c>
      <c r="D1446" s="18">
        <v>900</v>
      </c>
      <c r="E1446" s="18">
        <v>3360</v>
      </c>
      <c r="F1446" s="18">
        <v>3960</v>
      </c>
    </row>
    <row r="1447" spans="1:6" x14ac:dyDescent="0.3">
      <c r="A1447" s="17">
        <v>14291421007</v>
      </c>
      <c r="B1447" s="2" t="s">
        <v>1461</v>
      </c>
      <c r="C1447" s="18">
        <v>0</v>
      </c>
      <c r="D1447" s="18">
        <v>100</v>
      </c>
      <c r="E1447" s="18">
        <v>100</v>
      </c>
      <c r="F1447" s="18">
        <v>350</v>
      </c>
    </row>
    <row r="1448" spans="1:6" x14ac:dyDescent="0.3">
      <c r="A1448" s="17">
        <v>96115040584</v>
      </c>
      <c r="B1448" s="2" t="s">
        <v>1462</v>
      </c>
      <c r="C1448" s="18">
        <v>0</v>
      </c>
      <c r="D1448" s="18">
        <v>0</v>
      </c>
      <c r="E1448" s="18">
        <v>300</v>
      </c>
      <c r="F1448" s="18">
        <v>480</v>
      </c>
    </row>
    <row r="1449" spans="1:6" x14ac:dyDescent="0.3">
      <c r="A1449" s="17">
        <v>96053210587</v>
      </c>
      <c r="B1449" s="2" t="s">
        <v>1463</v>
      </c>
      <c r="C1449" s="18">
        <v>0</v>
      </c>
      <c r="D1449" s="18">
        <v>1450</v>
      </c>
      <c r="E1449" s="18">
        <v>4400</v>
      </c>
      <c r="F1449" s="18">
        <v>5550</v>
      </c>
    </row>
    <row r="1450" spans="1:6" x14ac:dyDescent="0.3">
      <c r="A1450" s="17">
        <v>14217631002</v>
      </c>
      <c r="B1450" s="2" t="s">
        <v>1464</v>
      </c>
      <c r="C1450" s="18">
        <v>0</v>
      </c>
      <c r="D1450" s="18">
        <v>1150</v>
      </c>
      <c r="E1450" s="18">
        <v>1900</v>
      </c>
      <c r="F1450" s="18">
        <v>4050</v>
      </c>
    </row>
    <row r="1451" spans="1:6" x14ac:dyDescent="0.3">
      <c r="A1451" s="17">
        <v>95049510589</v>
      </c>
      <c r="B1451" s="2" t="s">
        <v>1465</v>
      </c>
      <c r="C1451" s="18">
        <v>0</v>
      </c>
      <c r="D1451" s="18">
        <v>0</v>
      </c>
      <c r="E1451" s="18">
        <v>210</v>
      </c>
      <c r="F1451" s="18">
        <v>420</v>
      </c>
    </row>
    <row r="1452" spans="1:6" x14ac:dyDescent="0.3">
      <c r="A1452" s="17">
        <v>92080470609</v>
      </c>
      <c r="B1452" s="2" t="s">
        <v>1466</v>
      </c>
      <c r="C1452" s="18">
        <v>0</v>
      </c>
      <c r="D1452" s="18">
        <v>330</v>
      </c>
      <c r="E1452" s="18">
        <v>1485</v>
      </c>
      <c r="F1452" s="18">
        <v>1760</v>
      </c>
    </row>
    <row r="1453" spans="1:6" x14ac:dyDescent="0.3">
      <c r="A1453" s="17">
        <v>16935261004</v>
      </c>
      <c r="B1453" s="2" t="s">
        <v>1467</v>
      </c>
      <c r="C1453" s="18">
        <v>0</v>
      </c>
      <c r="D1453" s="18">
        <v>2040</v>
      </c>
      <c r="E1453" s="18">
        <v>6900</v>
      </c>
      <c r="F1453" s="18">
        <v>8640</v>
      </c>
    </row>
    <row r="1454" spans="1:6" x14ac:dyDescent="0.3">
      <c r="A1454" s="17">
        <v>96497670586</v>
      </c>
      <c r="B1454" s="2" t="s">
        <v>1468</v>
      </c>
      <c r="C1454" s="18">
        <v>0</v>
      </c>
      <c r="D1454" s="18">
        <v>1500</v>
      </c>
      <c r="E1454" s="18">
        <v>3120</v>
      </c>
      <c r="F1454" s="18">
        <v>4020</v>
      </c>
    </row>
    <row r="1455" spans="1:6" x14ac:dyDescent="0.3">
      <c r="A1455" s="17">
        <v>16881491001</v>
      </c>
      <c r="B1455" s="2" t="s">
        <v>1469</v>
      </c>
      <c r="C1455" s="18">
        <v>0</v>
      </c>
      <c r="D1455" s="18">
        <v>880</v>
      </c>
      <c r="E1455" s="18">
        <v>2040</v>
      </c>
      <c r="F1455" s="18">
        <v>0</v>
      </c>
    </row>
    <row r="1456" spans="1:6" x14ac:dyDescent="0.3">
      <c r="A1456" s="17">
        <v>90011320596</v>
      </c>
      <c r="B1456" s="2" t="s">
        <v>1470</v>
      </c>
      <c r="C1456" s="18">
        <v>0</v>
      </c>
      <c r="D1456" s="18">
        <v>1000</v>
      </c>
      <c r="E1456" s="18">
        <v>2280</v>
      </c>
      <c r="F1456" s="18">
        <v>2680</v>
      </c>
    </row>
    <row r="1457" spans="1:6" x14ac:dyDescent="0.3">
      <c r="A1457" s="17">
        <v>13963851004</v>
      </c>
      <c r="B1457" s="2" t="s">
        <v>1471</v>
      </c>
      <c r="C1457" s="18">
        <v>0</v>
      </c>
      <c r="D1457" s="18">
        <v>585</v>
      </c>
      <c r="E1457" s="18">
        <v>1690</v>
      </c>
      <c r="F1457" s="18">
        <v>2470</v>
      </c>
    </row>
    <row r="1458" spans="1:6" x14ac:dyDescent="0.3">
      <c r="A1458" s="17">
        <v>96101420584</v>
      </c>
      <c r="B1458" s="2" t="s">
        <v>1472</v>
      </c>
      <c r="C1458" s="18">
        <v>0</v>
      </c>
      <c r="D1458" s="18">
        <v>500</v>
      </c>
      <c r="E1458" s="18">
        <v>3250</v>
      </c>
      <c r="F1458" s="18">
        <v>1900</v>
      </c>
    </row>
    <row r="1459" spans="1:6" x14ac:dyDescent="0.3">
      <c r="A1459" s="17">
        <v>97985060587</v>
      </c>
      <c r="B1459" s="2" t="s">
        <v>1473</v>
      </c>
      <c r="C1459" s="18">
        <v>0</v>
      </c>
      <c r="D1459" s="18">
        <v>700</v>
      </c>
      <c r="E1459" s="18">
        <v>2030</v>
      </c>
      <c r="F1459" s="18">
        <v>1050</v>
      </c>
    </row>
    <row r="1460" spans="1:6" x14ac:dyDescent="0.3">
      <c r="A1460" s="17">
        <v>9623821007</v>
      </c>
      <c r="B1460" s="2" t="s">
        <v>1474</v>
      </c>
      <c r="C1460" s="18">
        <v>0</v>
      </c>
      <c r="D1460" s="18">
        <v>1960</v>
      </c>
      <c r="E1460" s="18">
        <v>3920</v>
      </c>
      <c r="F1460" s="18">
        <v>5240</v>
      </c>
    </row>
    <row r="1461" spans="1:6" x14ac:dyDescent="0.3">
      <c r="A1461" s="17">
        <v>92077820600</v>
      </c>
      <c r="B1461" s="2" t="s">
        <v>1475</v>
      </c>
      <c r="C1461" s="18">
        <v>0</v>
      </c>
      <c r="D1461" s="18">
        <v>450</v>
      </c>
      <c r="E1461" s="18">
        <v>900</v>
      </c>
      <c r="F1461" s="18">
        <v>950</v>
      </c>
    </row>
    <row r="1462" spans="1:6" x14ac:dyDescent="0.3">
      <c r="A1462" s="17">
        <v>90105080569</v>
      </c>
      <c r="B1462" s="2" t="s">
        <v>1476</v>
      </c>
      <c r="C1462" s="18">
        <v>0</v>
      </c>
      <c r="D1462" s="18">
        <v>5000</v>
      </c>
      <c r="E1462" s="18">
        <v>2000</v>
      </c>
      <c r="F1462" s="18">
        <v>2000</v>
      </c>
    </row>
    <row r="1463" spans="1:6" x14ac:dyDescent="0.3">
      <c r="A1463" s="17">
        <v>90071990593</v>
      </c>
      <c r="B1463" s="2" t="s">
        <v>1477</v>
      </c>
      <c r="C1463" s="18">
        <v>0</v>
      </c>
      <c r="D1463" s="18">
        <v>3450</v>
      </c>
      <c r="E1463" s="18">
        <v>6800</v>
      </c>
      <c r="F1463" s="18">
        <v>8050</v>
      </c>
    </row>
    <row r="1464" spans="1:6" x14ac:dyDescent="0.3">
      <c r="A1464" s="17">
        <v>4725041000</v>
      </c>
      <c r="B1464" s="2" t="s">
        <v>1478</v>
      </c>
      <c r="C1464" s="18">
        <v>0</v>
      </c>
      <c r="D1464" s="18">
        <v>3984</v>
      </c>
      <c r="E1464" s="18">
        <v>9535</v>
      </c>
      <c r="F1464" s="18">
        <v>10748</v>
      </c>
    </row>
    <row r="1465" spans="1:6" x14ac:dyDescent="0.3">
      <c r="A1465" s="17">
        <v>94077720582</v>
      </c>
      <c r="B1465" s="2" t="s">
        <v>1479</v>
      </c>
      <c r="C1465" s="18">
        <v>0</v>
      </c>
      <c r="D1465" s="18">
        <v>750</v>
      </c>
      <c r="E1465" s="18">
        <v>1300</v>
      </c>
      <c r="F1465" s="18">
        <v>1800</v>
      </c>
    </row>
    <row r="1466" spans="1:6" x14ac:dyDescent="0.3">
      <c r="A1466" s="17">
        <v>94010150582</v>
      </c>
      <c r="B1466" s="2" t="s">
        <v>1480</v>
      </c>
      <c r="C1466" s="18">
        <v>0</v>
      </c>
      <c r="D1466" s="18">
        <v>1020</v>
      </c>
      <c r="E1466" s="18">
        <v>3000</v>
      </c>
      <c r="F1466" s="18">
        <v>4020</v>
      </c>
    </row>
    <row r="1467" spans="1:6" x14ac:dyDescent="0.3">
      <c r="A1467" s="17">
        <v>17739311003</v>
      </c>
      <c r="B1467" s="2" t="s">
        <v>1481</v>
      </c>
      <c r="C1467" s="18">
        <v>0</v>
      </c>
      <c r="D1467" s="18">
        <v>1170</v>
      </c>
      <c r="E1467" s="18">
        <v>4140</v>
      </c>
      <c r="F1467" s="18">
        <v>1980</v>
      </c>
    </row>
    <row r="1468" spans="1:6" x14ac:dyDescent="0.3">
      <c r="A1468" s="17">
        <v>97519370585</v>
      </c>
      <c r="B1468" s="2" t="s">
        <v>1482</v>
      </c>
      <c r="C1468" s="18">
        <v>0</v>
      </c>
      <c r="D1468" s="18">
        <v>1105</v>
      </c>
      <c r="E1468" s="18">
        <v>3770</v>
      </c>
      <c r="F1468" s="18">
        <v>3185</v>
      </c>
    </row>
    <row r="1469" spans="1:6" x14ac:dyDescent="0.3">
      <c r="A1469" s="17">
        <v>96435270580</v>
      </c>
      <c r="B1469" s="2" t="s">
        <v>1483</v>
      </c>
      <c r="C1469" s="18">
        <v>0</v>
      </c>
      <c r="D1469" s="18">
        <v>550</v>
      </c>
      <c r="E1469" s="18">
        <v>1265</v>
      </c>
      <c r="F1469" s="18">
        <v>1540</v>
      </c>
    </row>
    <row r="1470" spans="1:6" x14ac:dyDescent="0.3">
      <c r="A1470" s="17">
        <v>90039790598</v>
      </c>
      <c r="B1470" s="2" t="s">
        <v>1595</v>
      </c>
      <c r="C1470" s="18">
        <v>0</v>
      </c>
      <c r="D1470" s="18">
        <v>180</v>
      </c>
      <c r="E1470" s="18">
        <v>540</v>
      </c>
      <c r="F1470" s="18">
        <v>540</v>
      </c>
    </row>
    <row r="1471" spans="1:6" x14ac:dyDescent="0.3">
      <c r="A1471" s="17">
        <v>94092970584</v>
      </c>
      <c r="B1471" s="2" t="s">
        <v>1649</v>
      </c>
      <c r="C1471" s="18">
        <v>0</v>
      </c>
      <c r="D1471" s="18">
        <v>100</v>
      </c>
      <c r="E1471" s="18">
        <v>350</v>
      </c>
      <c r="F1471" s="18">
        <v>550</v>
      </c>
    </row>
    <row r="1472" spans="1:6" x14ac:dyDescent="0.3">
      <c r="A1472" s="17">
        <v>15534111008</v>
      </c>
      <c r="B1472" s="2" t="s">
        <v>3185</v>
      </c>
      <c r="C1472" s="18">
        <v>0</v>
      </c>
      <c r="D1472" s="18">
        <v>50</v>
      </c>
      <c r="E1472" s="18">
        <v>650</v>
      </c>
      <c r="F1472" s="18">
        <v>750</v>
      </c>
    </row>
    <row r="1473" spans="1:6" x14ac:dyDescent="0.3">
      <c r="A1473" s="17">
        <v>97152560583</v>
      </c>
      <c r="B1473" s="2" t="s">
        <v>3465</v>
      </c>
      <c r="C1473" s="18">
        <v>0</v>
      </c>
      <c r="D1473" s="18">
        <v>50</v>
      </c>
      <c r="E1473" s="18">
        <v>100</v>
      </c>
      <c r="F1473" s="18">
        <v>300</v>
      </c>
    </row>
    <row r="1474" spans="1:6" x14ac:dyDescent="0.3">
      <c r="A1474" s="42" t="s">
        <v>3669</v>
      </c>
      <c r="B1474" s="2" t="s">
        <v>3637</v>
      </c>
      <c r="C1474" s="18">
        <v>0</v>
      </c>
      <c r="D1474" s="18">
        <v>0</v>
      </c>
      <c r="E1474" s="18">
        <v>0</v>
      </c>
      <c r="F1474" s="18">
        <v>0</v>
      </c>
    </row>
    <row r="1475" spans="1:6" x14ac:dyDescent="0.3">
      <c r="A1475" s="42" t="s">
        <v>3668</v>
      </c>
      <c r="B1475" s="2" t="s">
        <v>3638</v>
      </c>
      <c r="C1475" s="18">
        <v>0</v>
      </c>
      <c r="D1475" s="18">
        <v>0</v>
      </c>
      <c r="E1475" s="18">
        <v>960</v>
      </c>
      <c r="F1475" s="18">
        <v>1840</v>
      </c>
    </row>
    <row r="1476" spans="1:6" x14ac:dyDescent="0.3">
      <c r="A1476" s="17">
        <v>96304860586</v>
      </c>
      <c r="B1476" s="2" t="s">
        <v>3639</v>
      </c>
      <c r="C1476" s="18">
        <v>0</v>
      </c>
      <c r="D1476" s="18">
        <v>0</v>
      </c>
      <c r="E1476" s="18">
        <v>175</v>
      </c>
      <c r="F1476" s="18">
        <v>70</v>
      </c>
    </row>
    <row r="1477" spans="1:6" x14ac:dyDescent="0.3">
      <c r="A1477" s="42" t="s">
        <v>3670</v>
      </c>
      <c r="B1477" s="2" t="s">
        <v>3640</v>
      </c>
      <c r="C1477" s="18">
        <v>0</v>
      </c>
      <c r="D1477" s="18">
        <v>0</v>
      </c>
      <c r="E1477" s="18">
        <v>500</v>
      </c>
      <c r="F1477" s="18">
        <v>0</v>
      </c>
    </row>
    <row r="1478" spans="1:6" x14ac:dyDescent="0.3">
      <c r="A1478" s="17">
        <v>97764850588</v>
      </c>
      <c r="B1478" s="2" t="s">
        <v>3641</v>
      </c>
      <c r="C1478" s="18">
        <v>0</v>
      </c>
      <c r="D1478" s="18">
        <v>0</v>
      </c>
      <c r="E1478" s="18">
        <v>0</v>
      </c>
      <c r="F1478" s="18">
        <v>420</v>
      </c>
    </row>
    <row r="1479" spans="1:6" x14ac:dyDescent="0.3">
      <c r="A1479" s="17">
        <v>97941420586</v>
      </c>
      <c r="B1479" s="2" t="s">
        <v>3642</v>
      </c>
      <c r="C1479" s="18">
        <v>0</v>
      </c>
      <c r="D1479" s="18">
        <v>0</v>
      </c>
      <c r="E1479" s="18">
        <v>240</v>
      </c>
      <c r="F1479" s="18">
        <v>160</v>
      </c>
    </row>
    <row r="1480" spans="1:6" x14ac:dyDescent="0.3">
      <c r="A1480" s="17">
        <v>83005900580</v>
      </c>
      <c r="B1480" s="2" t="s">
        <v>3643</v>
      </c>
      <c r="C1480" s="18">
        <v>0</v>
      </c>
      <c r="D1480" s="18">
        <v>0</v>
      </c>
      <c r="E1480" s="18">
        <v>160</v>
      </c>
      <c r="F1480" s="18">
        <v>80</v>
      </c>
    </row>
    <row r="1481" spans="1:6" x14ac:dyDescent="0.3">
      <c r="A1481" s="17">
        <v>97165700580</v>
      </c>
      <c r="B1481" s="2" t="s">
        <v>3644</v>
      </c>
      <c r="C1481" s="18">
        <v>0</v>
      </c>
      <c r="D1481" s="18">
        <v>0</v>
      </c>
      <c r="E1481" s="18">
        <v>0</v>
      </c>
      <c r="F1481" s="18">
        <v>0</v>
      </c>
    </row>
    <row r="1482" spans="1:6" x14ac:dyDescent="0.3">
      <c r="A1482" s="17">
        <v>96430540581</v>
      </c>
      <c r="B1482" s="2" t="s">
        <v>3645</v>
      </c>
      <c r="C1482" s="18">
        <v>0</v>
      </c>
      <c r="D1482" s="18">
        <v>0</v>
      </c>
      <c r="E1482" s="18">
        <v>160</v>
      </c>
      <c r="F1482" s="18">
        <v>240</v>
      </c>
    </row>
    <row r="1483" spans="1:6" x14ac:dyDescent="0.3">
      <c r="A1483" s="17">
        <v>96514950581</v>
      </c>
      <c r="B1483" s="2" t="s">
        <v>3646</v>
      </c>
      <c r="C1483" s="18">
        <v>0</v>
      </c>
      <c r="D1483" s="18">
        <v>0</v>
      </c>
      <c r="E1483" s="18">
        <v>0</v>
      </c>
      <c r="F1483" s="18">
        <v>280</v>
      </c>
    </row>
    <row r="1484" spans="1:6" x14ac:dyDescent="0.3">
      <c r="A1484" s="42" t="s">
        <v>3671</v>
      </c>
      <c r="B1484" s="2" t="s">
        <v>4064</v>
      </c>
      <c r="C1484" s="18">
        <v>0</v>
      </c>
      <c r="D1484" s="18">
        <v>0</v>
      </c>
      <c r="E1484" s="18">
        <v>2250</v>
      </c>
      <c r="F1484" s="18">
        <v>3000</v>
      </c>
    </row>
    <row r="1485" spans="1:6" x14ac:dyDescent="0.3">
      <c r="A1485" s="17">
        <v>96546350586</v>
      </c>
      <c r="B1485" s="2" t="s">
        <v>3647</v>
      </c>
      <c r="C1485" s="18">
        <v>0</v>
      </c>
      <c r="D1485" s="18">
        <v>0</v>
      </c>
      <c r="E1485" s="18">
        <v>69</v>
      </c>
      <c r="F1485" s="18">
        <v>276</v>
      </c>
    </row>
    <row r="1486" spans="1:6" x14ac:dyDescent="0.3">
      <c r="A1486" s="17">
        <v>96311200586</v>
      </c>
      <c r="B1486" s="2" t="s">
        <v>3648</v>
      </c>
      <c r="C1486" s="18">
        <v>0</v>
      </c>
      <c r="D1486" s="18">
        <v>0</v>
      </c>
      <c r="E1486" s="18">
        <v>0</v>
      </c>
      <c r="F1486" s="18">
        <v>0</v>
      </c>
    </row>
    <row r="1487" spans="1:6" x14ac:dyDescent="0.3">
      <c r="A1487" s="42" t="s">
        <v>3672</v>
      </c>
      <c r="B1487" s="2" t="s">
        <v>3649</v>
      </c>
      <c r="C1487" s="18">
        <v>0</v>
      </c>
      <c r="D1487" s="18">
        <v>0</v>
      </c>
      <c r="E1487" s="18">
        <v>1000</v>
      </c>
      <c r="F1487" s="18">
        <v>0</v>
      </c>
    </row>
    <row r="1488" spans="1:6" x14ac:dyDescent="0.3">
      <c r="A1488" s="17">
        <v>13807751006</v>
      </c>
      <c r="B1488" s="2" t="s">
        <v>3650</v>
      </c>
      <c r="C1488" s="18">
        <v>0</v>
      </c>
      <c r="D1488" s="18">
        <v>0</v>
      </c>
      <c r="E1488" s="18">
        <v>200</v>
      </c>
      <c r="F1488" s="18">
        <v>0</v>
      </c>
    </row>
    <row r="1489" spans="1:6" x14ac:dyDescent="0.3">
      <c r="A1489" s="17">
        <v>14313801004</v>
      </c>
      <c r="B1489" s="2" t="s">
        <v>3651</v>
      </c>
      <c r="C1489" s="18">
        <v>0</v>
      </c>
      <c r="D1489" s="18">
        <v>0</v>
      </c>
      <c r="E1489" s="18">
        <v>150</v>
      </c>
      <c r="F1489" s="18">
        <v>200</v>
      </c>
    </row>
    <row r="1490" spans="1:6" x14ac:dyDescent="0.3">
      <c r="A1490" s="17">
        <v>91091950591</v>
      </c>
      <c r="B1490" s="2" t="s">
        <v>3652</v>
      </c>
      <c r="C1490" s="18">
        <v>0</v>
      </c>
      <c r="D1490" s="18">
        <v>0</v>
      </c>
      <c r="E1490" s="18">
        <v>0</v>
      </c>
      <c r="F1490" s="18">
        <v>0</v>
      </c>
    </row>
    <row r="1491" spans="1:6" x14ac:dyDescent="0.3">
      <c r="A1491" s="17">
        <v>16778831004</v>
      </c>
      <c r="B1491" s="2" t="s">
        <v>3653</v>
      </c>
      <c r="C1491" s="18">
        <v>0</v>
      </c>
      <c r="D1491" s="18">
        <v>0</v>
      </c>
      <c r="E1491" s="18">
        <v>1120</v>
      </c>
      <c r="F1491" s="18">
        <v>640</v>
      </c>
    </row>
    <row r="1492" spans="1:6" x14ac:dyDescent="0.3">
      <c r="A1492" s="17">
        <v>97667970582</v>
      </c>
      <c r="B1492" s="2" t="s">
        <v>3654</v>
      </c>
      <c r="C1492" s="18">
        <v>0</v>
      </c>
      <c r="D1492" s="18">
        <v>0</v>
      </c>
      <c r="E1492" s="18">
        <v>100</v>
      </c>
      <c r="F1492" s="18">
        <v>150</v>
      </c>
    </row>
    <row r="1493" spans="1:6" x14ac:dyDescent="0.3">
      <c r="A1493" s="17">
        <v>16244191009</v>
      </c>
      <c r="B1493" s="2" t="s">
        <v>3655</v>
      </c>
      <c r="C1493" s="18">
        <v>0</v>
      </c>
      <c r="D1493" s="18">
        <v>0</v>
      </c>
      <c r="E1493" s="18">
        <v>0</v>
      </c>
      <c r="F1493" s="18">
        <v>0</v>
      </c>
    </row>
    <row r="1494" spans="1:6" x14ac:dyDescent="0.3">
      <c r="A1494" s="42" t="s">
        <v>3673</v>
      </c>
      <c r="B1494" s="2" t="s">
        <v>3990</v>
      </c>
      <c r="C1494" s="18">
        <v>0</v>
      </c>
      <c r="D1494" s="18">
        <v>0</v>
      </c>
      <c r="E1494" s="18">
        <v>150</v>
      </c>
      <c r="F1494" s="18">
        <v>150</v>
      </c>
    </row>
    <row r="1495" spans="1:6" x14ac:dyDescent="0.3">
      <c r="A1495" s="42" t="s">
        <v>3674</v>
      </c>
      <c r="B1495" s="2" t="s">
        <v>3656</v>
      </c>
      <c r="C1495" s="18">
        <v>0</v>
      </c>
      <c r="D1495" s="18">
        <v>0</v>
      </c>
      <c r="E1495" s="18">
        <v>0</v>
      </c>
      <c r="F1495" s="18">
        <v>0</v>
      </c>
    </row>
    <row r="1496" spans="1:6" x14ac:dyDescent="0.3">
      <c r="A1496" s="17">
        <v>93013160580</v>
      </c>
      <c r="B1496" s="2" t="s">
        <v>3657</v>
      </c>
      <c r="C1496" s="18">
        <v>0</v>
      </c>
      <c r="D1496" s="18">
        <v>0</v>
      </c>
      <c r="E1496" s="18">
        <v>0</v>
      </c>
      <c r="F1496" s="18">
        <v>280</v>
      </c>
    </row>
    <row r="1497" spans="1:6" x14ac:dyDescent="0.3">
      <c r="A1497" s="17">
        <v>96453580589</v>
      </c>
      <c r="B1497" s="2" t="s">
        <v>3658</v>
      </c>
      <c r="C1497" s="18">
        <v>0</v>
      </c>
      <c r="D1497" s="18">
        <v>0</v>
      </c>
      <c r="E1497" s="18">
        <v>0</v>
      </c>
      <c r="F1497" s="18">
        <v>0</v>
      </c>
    </row>
    <row r="1498" spans="1:6" x14ac:dyDescent="0.3">
      <c r="A1498" s="17">
        <v>92079980600</v>
      </c>
      <c r="B1498" s="2" t="s">
        <v>3659</v>
      </c>
      <c r="C1498" s="18">
        <v>0</v>
      </c>
      <c r="D1498" s="18">
        <v>0</v>
      </c>
      <c r="E1498" s="18">
        <v>0</v>
      </c>
      <c r="F1498" s="18">
        <v>0</v>
      </c>
    </row>
    <row r="1499" spans="1:6" x14ac:dyDescent="0.3">
      <c r="A1499" s="42" t="s">
        <v>3675</v>
      </c>
      <c r="B1499" s="2" t="s">
        <v>3660</v>
      </c>
      <c r="C1499" s="18">
        <v>0</v>
      </c>
      <c r="D1499" s="18">
        <v>0</v>
      </c>
      <c r="E1499" s="18">
        <v>500</v>
      </c>
      <c r="F1499" s="18">
        <v>0</v>
      </c>
    </row>
    <row r="1500" spans="1:6" x14ac:dyDescent="0.3">
      <c r="A1500" s="17">
        <v>96543030587</v>
      </c>
      <c r="B1500" s="2" t="s">
        <v>3661</v>
      </c>
      <c r="C1500" s="18">
        <v>0</v>
      </c>
      <c r="D1500" s="18">
        <v>0</v>
      </c>
      <c r="E1500" s="18">
        <v>120</v>
      </c>
      <c r="F1500" s="18">
        <v>480</v>
      </c>
    </row>
    <row r="1501" spans="1:6" x14ac:dyDescent="0.3">
      <c r="A1501" s="17">
        <v>97456450580</v>
      </c>
      <c r="B1501" s="2" t="s">
        <v>3662</v>
      </c>
      <c r="C1501" s="18">
        <v>0</v>
      </c>
      <c r="D1501" s="18">
        <v>0</v>
      </c>
      <c r="E1501" s="18">
        <v>1040</v>
      </c>
      <c r="F1501" s="18">
        <v>208</v>
      </c>
    </row>
    <row r="1502" spans="1:6" x14ac:dyDescent="0.3">
      <c r="A1502" s="17">
        <v>90132060568</v>
      </c>
      <c r="B1502" s="2" t="s">
        <v>3663</v>
      </c>
      <c r="C1502" s="18">
        <v>0</v>
      </c>
      <c r="D1502" s="18">
        <v>0</v>
      </c>
      <c r="E1502" s="18">
        <v>0</v>
      </c>
      <c r="F1502" s="18">
        <v>0</v>
      </c>
    </row>
    <row r="1503" spans="1:6" x14ac:dyDescent="0.3">
      <c r="A1503" s="42" t="s">
        <v>3676</v>
      </c>
      <c r="B1503" s="2" t="s">
        <v>3664</v>
      </c>
      <c r="C1503" s="18">
        <v>0</v>
      </c>
      <c r="D1503" s="18">
        <v>0</v>
      </c>
      <c r="E1503" s="18">
        <v>900</v>
      </c>
      <c r="F1503" s="18">
        <v>1000</v>
      </c>
    </row>
    <row r="1504" spans="1:6" x14ac:dyDescent="0.3">
      <c r="A1504" s="17">
        <v>96421560580</v>
      </c>
      <c r="B1504" s="2" t="s">
        <v>3665</v>
      </c>
      <c r="C1504" s="18">
        <v>0</v>
      </c>
      <c r="D1504" s="18">
        <v>0</v>
      </c>
      <c r="E1504" s="18">
        <v>500</v>
      </c>
      <c r="F1504" s="18">
        <v>0</v>
      </c>
    </row>
    <row r="1505" spans="1:6" x14ac:dyDescent="0.3">
      <c r="A1505" s="17">
        <v>97803510581</v>
      </c>
      <c r="B1505" s="2" t="s">
        <v>3666</v>
      </c>
      <c r="C1505" s="18">
        <v>0</v>
      </c>
      <c r="D1505" s="18">
        <v>0</v>
      </c>
      <c r="E1505" s="18">
        <v>300</v>
      </c>
      <c r="F1505" s="18">
        <v>400</v>
      </c>
    </row>
    <row r="1506" spans="1:6" s="41" customFormat="1" x14ac:dyDescent="0.3">
      <c r="A1506" s="17">
        <v>97012830580</v>
      </c>
      <c r="B1506" s="2" t="s">
        <v>3667</v>
      </c>
      <c r="C1506" s="18">
        <v>0</v>
      </c>
      <c r="D1506" s="18">
        <v>0</v>
      </c>
      <c r="E1506" s="18">
        <v>490</v>
      </c>
      <c r="F1506" s="18">
        <v>0</v>
      </c>
    </row>
    <row r="1507" spans="1:6" s="81" customFormat="1" x14ac:dyDescent="0.3">
      <c r="A1507" s="17">
        <v>96540030580</v>
      </c>
      <c r="B1507" s="2" t="s">
        <v>4316</v>
      </c>
      <c r="C1507" s="18">
        <v>0</v>
      </c>
      <c r="D1507" s="18">
        <v>0</v>
      </c>
      <c r="E1507" s="18">
        <v>0</v>
      </c>
      <c r="F1507" s="18">
        <v>100</v>
      </c>
    </row>
    <row r="1508" spans="1:6" x14ac:dyDescent="0.3">
      <c r="C1508" s="55">
        <f>SUM(C4:C1507)</f>
        <v>52535</v>
      </c>
      <c r="D1508" s="55">
        <f>SUM(D4:D1507)</f>
        <v>3195749.4199999995</v>
      </c>
      <c r="E1508" s="55">
        <f>SUM(E4:E1507)</f>
        <v>5814706.6299999999</v>
      </c>
      <c r="F1508" s="55">
        <f>SUM(F4:F1507)</f>
        <v>4872257.6500000004</v>
      </c>
    </row>
    <row r="1509" spans="1:6" x14ac:dyDescent="0.3">
      <c r="E1509" s="24"/>
      <c r="F1509" s="24"/>
    </row>
    <row r="1510" spans="1:6" x14ac:dyDescent="0.3">
      <c r="C1510" s="24"/>
      <c r="E1510" s="24"/>
      <c r="F1510" s="24"/>
    </row>
  </sheetData>
  <conditionalFormatting sqref="A3">
    <cfRule type="duplicateValues" dxfId="71" priority="10"/>
  </conditionalFormatting>
  <conditionalFormatting sqref="G1506:XFD1507">
    <cfRule type="duplicateValues" dxfId="70" priority="1"/>
    <cfRule type="duplicateValues" dxfId="69" priority="2"/>
    <cfRule type="duplicateValues" dxfId="68" priority="3"/>
    <cfRule type="duplicateValues" dxfId="67" priority="4"/>
    <cfRule type="duplicateValues" dxfId="66" priority="5"/>
    <cfRule type="duplicateValues" dxfId="65" priority="6"/>
    <cfRule type="duplicateValues" dxfId="64" priority="7"/>
    <cfRule type="duplicateValues" dxfId="63" priority="8"/>
    <cfRule type="duplicateValues" dxfId="62" priority="9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4D5C-3806-4509-B939-654DC2EA5E8C}">
  <sheetPr>
    <tabColor rgb="FF00FF00"/>
  </sheetPr>
  <dimension ref="A1:D10"/>
  <sheetViews>
    <sheetView workbookViewId="0">
      <selection activeCell="D18" sqref="D18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5" customHeight="1" x14ac:dyDescent="0.3">
      <c r="A2" s="6">
        <v>84</v>
      </c>
      <c r="B2" s="17">
        <v>12129281007</v>
      </c>
      <c r="C2" s="2" t="s">
        <v>361</v>
      </c>
      <c r="D2" s="18">
        <f>8869+630</f>
        <v>9499</v>
      </c>
    </row>
    <row r="3" spans="1:4" ht="15" customHeight="1" x14ac:dyDescent="0.3">
      <c r="A3" s="6">
        <v>273</v>
      </c>
      <c r="B3" s="17">
        <v>93011890584</v>
      </c>
      <c r="C3" s="2" t="s">
        <v>562</v>
      </c>
      <c r="D3" s="18">
        <v>2625</v>
      </c>
    </row>
    <row r="4" spans="1:4" ht="15" customHeight="1" x14ac:dyDescent="0.3">
      <c r="A4" s="6">
        <v>347</v>
      </c>
      <c r="B4" s="17">
        <v>5838551009</v>
      </c>
      <c r="C4" s="2" t="s">
        <v>491</v>
      </c>
      <c r="D4" s="18">
        <v>20095</v>
      </c>
    </row>
    <row r="5" spans="1:4" ht="15" customHeight="1" x14ac:dyDescent="0.3">
      <c r="A5" s="6">
        <v>554</v>
      </c>
      <c r="B5" s="17">
        <v>17313661005</v>
      </c>
      <c r="C5" s="2" t="s">
        <v>141</v>
      </c>
      <c r="D5" s="18">
        <v>17145</v>
      </c>
    </row>
    <row r="6" spans="1:4" ht="15" customHeight="1" x14ac:dyDescent="0.3">
      <c r="A6" s="6">
        <v>1066</v>
      </c>
      <c r="B6" s="17">
        <v>15445901000</v>
      </c>
      <c r="C6" s="2" t="s">
        <v>1083</v>
      </c>
      <c r="D6" s="18">
        <v>375</v>
      </c>
    </row>
    <row r="7" spans="1:4" ht="15" customHeight="1" x14ac:dyDescent="0.3">
      <c r="A7" s="6">
        <v>1403</v>
      </c>
      <c r="B7" s="17">
        <v>13111631001</v>
      </c>
      <c r="C7" s="2" t="s">
        <v>1420</v>
      </c>
      <c r="D7" s="18">
        <v>135</v>
      </c>
    </row>
    <row r="8" spans="1:4" ht="15" customHeight="1" x14ac:dyDescent="0.3">
      <c r="A8" s="6">
        <v>1484</v>
      </c>
      <c r="B8" s="42" t="s">
        <v>3672</v>
      </c>
      <c r="C8" s="2" t="s">
        <v>3649</v>
      </c>
      <c r="D8" s="18">
        <v>1000</v>
      </c>
    </row>
    <row r="9" spans="1:4" ht="15" customHeight="1" x14ac:dyDescent="0.3">
      <c r="A9" s="6">
        <v>1481</v>
      </c>
      <c r="B9" s="42" t="s">
        <v>3671</v>
      </c>
      <c r="C9" s="2" t="s">
        <v>4064</v>
      </c>
      <c r="D9" s="18">
        <v>2250</v>
      </c>
    </row>
    <row r="10" spans="1:4" x14ac:dyDescent="0.3">
      <c r="D10" s="33">
        <f>SUM(D2:D9)</f>
        <v>53124</v>
      </c>
    </row>
  </sheetData>
  <conditionalFormatting sqref="B1">
    <cfRule type="duplicateValues" dxfId="6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89E2-1657-45B9-8517-05286BCC397D}">
  <sheetPr codeName="Foglio2"/>
  <dimension ref="A1:H1217"/>
  <sheetViews>
    <sheetView showGridLines="0" topLeftCell="A1136" zoomScale="90" zoomScaleNormal="90" workbookViewId="0">
      <selection activeCell="G1197" sqref="G1197"/>
    </sheetView>
  </sheetViews>
  <sheetFormatPr defaultRowHeight="14.4" x14ac:dyDescent="0.3"/>
  <cols>
    <col min="1" max="1" width="17.109375" customWidth="1"/>
    <col min="2" max="2" width="21.88671875" style="15" bestFit="1" customWidth="1"/>
    <col min="3" max="3" width="94.6640625" bestFit="1" customWidth="1"/>
    <col min="4" max="4" width="23.33203125" style="1" hidden="1" customWidth="1"/>
    <col min="5" max="5" width="21.5546875" style="5" hidden="1" customWidth="1"/>
    <col min="6" max="6" width="22.44140625" hidden="1" customWidth="1"/>
    <col min="7" max="7" width="28.109375" customWidth="1"/>
    <col min="9" max="9" width="12.33203125" bestFit="1" customWidth="1"/>
  </cols>
  <sheetData>
    <row r="1" spans="1:7" x14ac:dyDescent="0.3">
      <c r="A1" s="3" t="s">
        <v>680</v>
      </c>
      <c r="B1" s="14"/>
      <c r="E1"/>
    </row>
    <row r="2" spans="1:7" x14ac:dyDescent="0.3">
      <c r="E2"/>
    </row>
    <row r="3" spans="1:7" ht="43.2" x14ac:dyDescent="0.3">
      <c r="A3" s="4" t="s">
        <v>664</v>
      </c>
      <c r="B3" s="16" t="s">
        <v>665</v>
      </c>
      <c r="C3" s="4" t="s">
        <v>666</v>
      </c>
      <c r="D3" s="4" t="s">
        <v>667</v>
      </c>
      <c r="E3" s="4" t="s">
        <v>668</v>
      </c>
      <c r="F3" s="4" t="s">
        <v>3628</v>
      </c>
      <c r="G3" s="4" t="s">
        <v>1490</v>
      </c>
    </row>
    <row r="4" spans="1:7" ht="15.6" x14ac:dyDescent="0.3">
      <c r="A4" s="6">
        <v>1</v>
      </c>
      <c r="B4" s="17">
        <v>95038790580</v>
      </c>
      <c r="C4" s="2" t="s">
        <v>157</v>
      </c>
      <c r="D4" s="7" t="s">
        <v>669</v>
      </c>
      <c r="E4" s="6" t="s">
        <v>1485</v>
      </c>
      <c r="F4" s="11" t="s">
        <v>676</v>
      </c>
      <c r="G4" s="18">
        <v>1620</v>
      </c>
    </row>
    <row r="5" spans="1:7" ht="15.6" x14ac:dyDescent="0.3">
      <c r="A5" s="6">
        <v>2</v>
      </c>
      <c r="B5" s="17">
        <v>11521311008</v>
      </c>
      <c r="C5" s="2" t="s">
        <v>201</v>
      </c>
      <c r="D5" s="7" t="s">
        <v>669</v>
      </c>
      <c r="E5" s="9">
        <v>46112</v>
      </c>
      <c r="F5" s="11" t="s">
        <v>676</v>
      </c>
      <c r="G5" s="18">
        <v>2565</v>
      </c>
    </row>
    <row r="6" spans="1:7" ht="15.6" x14ac:dyDescent="0.3">
      <c r="A6" s="6">
        <v>3</v>
      </c>
      <c r="B6" s="17">
        <v>96426110589</v>
      </c>
      <c r="C6" s="2" t="s">
        <v>580</v>
      </c>
      <c r="D6" s="7" t="s">
        <v>669</v>
      </c>
      <c r="E6" s="11" t="s">
        <v>670</v>
      </c>
      <c r="F6" s="11" t="s">
        <v>676</v>
      </c>
      <c r="G6" s="18">
        <v>300</v>
      </c>
    </row>
    <row r="7" spans="1:7" ht="15.6" x14ac:dyDescent="0.3">
      <c r="A7" s="6">
        <v>4</v>
      </c>
      <c r="B7" s="17">
        <v>97757010588</v>
      </c>
      <c r="C7" s="2" t="s">
        <v>587</v>
      </c>
      <c r="D7" s="7" t="s">
        <v>669</v>
      </c>
      <c r="E7" s="9">
        <v>46112</v>
      </c>
      <c r="F7" s="11" t="s">
        <v>676</v>
      </c>
      <c r="G7" s="18">
        <v>2700</v>
      </c>
    </row>
    <row r="8" spans="1:7" ht="15.6" x14ac:dyDescent="0.3">
      <c r="A8" s="6">
        <v>5</v>
      </c>
      <c r="B8" s="17">
        <v>1013790595</v>
      </c>
      <c r="C8" s="2" t="s">
        <v>616</v>
      </c>
      <c r="D8" s="7" t="s">
        <v>669</v>
      </c>
      <c r="E8" s="11" t="s">
        <v>670</v>
      </c>
      <c r="F8" s="11" t="s">
        <v>676</v>
      </c>
      <c r="G8" s="18">
        <v>2480</v>
      </c>
    </row>
    <row r="9" spans="1:7" ht="15.6" x14ac:dyDescent="0.3">
      <c r="A9" s="6">
        <v>6</v>
      </c>
      <c r="B9" s="17">
        <v>92095090608</v>
      </c>
      <c r="C9" s="2" t="s">
        <v>302</v>
      </c>
      <c r="D9" s="7" t="s">
        <v>669</v>
      </c>
      <c r="E9" s="11" t="s">
        <v>670</v>
      </c>
      <c r="F9" s="11" t="s">
        <v>676</v>
      </c>
      <c r="G9" s="18">
        <v>1150</v>
      </c>
    </row>
    <row r="10" spans="1:7" ht="15.6" x14ac:dyDescent="0.3">
      <c r="A10" s="6">
        <v>7</v>
      </c>
      <c r="B10" s="17">
        <v>9136911006</v>
      </c>
      <c r="C10" s="2" t="s">
        <v>388</v>
      </c>
      <c r="D10" s="7" t="s">
        <v>669</v>
      </c>
      <c r="E10" s="11" t="s">
        <v>670</v>
      </c>
      <c r="F10" s="11" t="s">
        <v>676</v>
      </c>
      <c r="G10" s="18">
        <v>3300</v>
      </c>
    </row>
    <row r="11" spans="1:7" ht="15.6" x14ac:dyDescent="0.3">
      <c r="A11" s="6">
        <v>8</v>
      </c>
      <c r="B11" s="17">
        <v>1358680567</v>
      </c>
      <c r="C11" s="2" t="s">
        <v>332</v>
      </c>
      <c r="D11" s="7" t="s">
        <v>669</v>
      </c>
      <c r="E11" s="9">
        <v>46112</v>
      </c>
      <c r="F11" s="11" t="s">
        <v>676</v>
      </c>
      <c r="G11" s="18">
        <v>1880</v>
      </c>
    </row>
    <row r="12" spans="1:7" ht="15.6" x14ac:dyDescent="0.3">
      <c r="A12" s="6">
        <v>9</v>
      </c>
      <c r="B12" s="17">
        <v>90053700598</v>
      </c>
      <c r="C12" s="2" t="s">
        <v>315</v>
      </c>
      <c r="D12" s="7" t="s">
        <v>669</v>
      </c>
      <c r="E12" s="11" t="s">
        <v>670</v>
      </c>
      <c r="F12" s="11" t="s">
        <v>676</v>
      </c>
      <c r="G12" s="18">
        <v>360</v>
      </c>
    </row>
    <row r="13" spans="1:7" ht="15.6" x14ac:dyDescent="0.3">
      <c r="A13" s="6">
        <v>10</v>
      </c>
      <c r="B13" s="17">
        <v>7592821008</v>
      </c>
      <c r="C13" s="2" t="s">
        <v>202</v>
      </c>
      <c r="D13" s="7" t="s">
        <v>669</v>
      </c>
      <c r="E13" s="10">
        <v>46022</v>
      </c>
      <c r="F13" s="11" t="s">
        <v>676</v>
      </c>
      <c r="G13" s="18">
        <v>990</v>
      </c>
    </row>
    <row r="14" spans="1:7" ht="15.6" x14ac:dyDescent="0.3">
      <c r="A14" s="6">
        <v>11</v>
      </c>
      <c r="B14" s="17">
        <v>90056550560</v>
      </c>
      <c r="C14" s="2" t="s">
        <v>78</v>
      </c>
      <c r="D14" s="7" t="s">
        <v>669</v>
      </c>
      <c r="E14" s="11" t="s">
        <v>670</v>
      </c>
      <c r="F14" s="11" t="s">
        <v>676</v>
      </c>
      <c r="G14" s="18">
        <v>2310</v>
      </c>
    </row>
    <row r="15" spans="1:7" ht="15.6" x14ac:dyDescent="0.3">
      <c r="A15" s="6">
        <v>12</v>
      </c>
      <c r="B15" s="17">
        <v>3121700607</v>
      </c>
      <c r="C15" s="2" t="s">
        <v>512</v>
      </c>
      <c r="D15" s="7" t="s">
        <v>669</v>
      </c>
      <c r="E15" s="11" t="s">
        <v>670</v>
      </c>
      <c r="F15" s="11" t="s">
        <v>676</v>
      </c>
      <c r="G15" s="18">
        <v>1000</v>
      </c>
    </row>
    <row r="16" spans="1:7" ht="15.6" x14ac:dyDescent="0.3">
      <c r="A16" s="6">
        <v>13</v>
      </c>
      <c r="B16" s="17">
        <v>96368830582</v>
      </c>
      <c r="C16" s="2" t="s">
        <v>369</v>
      </c>
      <c r="D16" s="7" t="s">
        <v>669</v>
      </c>
      <c r="E16" s="9">
        <v>46049</v>
      </c>
      <c r="F16" s="11" t="s">
        <v>676</v>
      </c>
      <c r="G16" s="18">
        <v>855</v>
      </c>
    </row>
    <row r="17" spans="1:7" ht="15.6" x14ac:dyDescent="0.3">
      <c r="A17" s="6">
        <v>14</v>
      </c>
      <c r="B17" s="17">
        <v>96145390587</v>
      </c>
      <c r="C17" s="2" t="s">
        <v>463</v>
      </c>
      <c r="D17" s="7" t="s">
        <v>669</v>
      </c>
      <c r="E17" s="10">
        <v>46022</v>
      </c>
      <c r="F17" s="11" t="s">
        <v>676</v>
      </c>
      <c r="G17" s="18">
        <v>3300</v>
      </c>
    </row>
    <row r="18" spans="1:7" ht="15.6" x14ac:dyDescent="0.3">
      <c r="A18" s="6">
        <v>15</v>
      </c>
      <c r="B18" s="17">
        <v>91029980603</v>
      </c>
      <c r="C18" s="2" t="s">
        <v>568</v>
      </c>
      <c r="D18" s="7" t="s">
        <v>669</v>
      </c>
      <c r="E18" s="11" t="s">
        <v>670</v>
      </c>
      <c r="F18" s="11" t="s">
        <v>676</v>
      </c>
      <c r="G18" s="18">
        <v>3400</v>
      </c>
    </row>
    <row r="19" spans="1:7" ht="15.6" x14ac:dyDescent="0.3">
      <c r="A19" s="6">
        <v>16</v>
      </c>
      <c r="B19" s="17">
        <v>96497420586</v>
      </c>
      <c r="C19" s="2" t="s">
        <v>607</v>
      </c>
      <c r="D19" s="7" t="s">
        <v>669</v>
      </c>
      <c r="E19" s="11" t="s">
        <v>670</v>
      </c>
      <c r="F19" s="6" t="s">
        <v>676</v>
      </c>
      <c r="G19" s="18">
        <v>825</v>
      </c>
    </row>
    <row r="20" spans="1:7" ht="15.6" x14ac:dyDescent="0.3">
      <c r="A20" s="6">
        <v>17</v>
      </c>
      <c r="B20" s="17">
        <v>96430950582</v>
      </c>
      <c r="C20" s="2" t="s">
        <v>231</v>
      </c>
      <c r="D20" s="7" t="s">
        <v>669</v>
      </c>
      <c r="E20" s="11" t="s">
        <v>670</v>
      </c>
      <c r="F20" s="11" t="s">
        <v>676</v>
      </c>
      <c r="G20" s="18">
        <v>950</v>
      </c>
    </row>
    <row r="21" spans="1:7" ht="15.6" x14ac:dyDescent="0.3">
      <c r="A21" s="6">
        <v>18</v>
      </c>
      <c r="B21" s="17">
        <v>97700800580</v>
      </c>
      <c r="C21" s="2" t="s">
        <v>26</v>
      </c>
      <c r="D21" s="7" t="s">
        <v>669</v>
      </c>
      <c r="E21" s="11" t="s">
        <v>670</v>
      </c>
      <c r="F21" s="11" t="s">
        <v>676</v>
      </c>
      <c r="G21" s="18">
        <v>2300</v>
      </c>
    </row>
    <row r="22" spans="1:7" ht="15.6" x14ac:dyDescent="0.3">
      <c r="A22" s="6">
        <v>19</v>
      </c>
      <c r="B22" s="17">
        <v>96534010580</v>
      </c>
      <c r="C22" s="2" t="s">
        <v>513</v>
      </c>
      <c r="D22" s="7" t="s">
        <v>669</v>
      </c>
      <c r="E22" s="11" t="s">
        <v>670</v>
      </c>
      <c r="F22" s="11" t="s">
        <v>676</v>
      </c>
      <c r="G22" s="18">
        <v>900</v>
      </c>
    </row>
    <row r="23" spans="1:7" ht="15.6" x14ac:dyDescent="0.3">
      <c r="A23" s="6">
        <v>20</v>
      </c>
      <c r="B23" s="17">
        <v>92023020602</v>
      </c>
      <c r="C23" s="2" t="s">
        <v>487</v>
      </c>
      <c r="D23" s="7" t="s">
        <v>669</v>
      </c>
      <c r="E23" s="10">
        <v>46022</v>
      </c>
      <c r="F23" s="11" t="s">
        <v>676</v>
      </c>
      <c r="G23" s="18">
        <v>1800</v>
      </c>
    </row>
    <row r="24" spans="1:7" ht="15.6" x14ac:dyDescent="0.3">
      <c r="A24" s="6">
        <v>22</v>
      </c>
      <c r="B24" s="17">
        <v>97297410587</v>
      </c>
      <c r="C24" s="2" t="s">
        <v>114</v>
      </c>
      <c r="D24" s="7" t="s">
        <v>669</v>
      </c>
      <c r="E24" s="11" t="s">
        <v>670</v>
      </c>
      <c r="F24" s="11" t="s">
        <v>676</v>
      </c>
      <c r="G24" s="18">
        <v>440</v>
      </c>
    </row>
    <row r="25" spans="1:7" ht="15.6" x14ac:dyDescent="0.3">
      <c r="A25" s="6">
        <v>23</v>
      </c>
      <c r="B25" s="17">
        <v>96529350587</v>
      </c>
      <c r="C25" s="2" t="s">
        <v>295</v>
      </c>
      <c r="D25" s="7" t="s">
        <v>669</v>
      </c>
      <c r="E25" s="11" t="s">
        <v>670</v>
      </c>
      <c r="F25" s="11" t="s">
        <v>676</v>
      </c>
      <c r="G25" s="18">
        <v>1050</v>
      </c>
    </row>
    <row r="26" spans="1:7" ht="15.6" x14ac:dyDescent="0.3">
      <c r="A26" s="6">
        <v>24</v>
      </c>
      <c r="B26" s="17">
        <v>94092290587</v>
      </c>
      <c r="C26" s="2" t="s">
        <v>95</v>
      </c>
      <c r="D26" s="7" t="s">
        <v>669</v>
      </c>
      <c r="E26" s="11" t="s">
        <v>670</v>
      </c>
      <c r="F26" s="11" t="s">
        <v>676</v>
      </c>
      <c r="G26" s="18">
        <v>1700</v>
      </c>
    </row>
    <row r="27" spans="1:7" ht="15.6" x14ac:dyDescent="0.3">
      <c r="A27" s="6">
        <v>25</v>
      </c>
      <c r="B27" s="17">
        <v>95020260584</v>
      </c>
      <c r="C27" s="2" t="s">
        <v>134</v>
      </c>
      <c r="D27" s="7" t="s">
        <v>669</v>
      </c>
      <c r="E27" s="11" t="s">
        <v>670</v>
      </c>
      <c r="F27" s="11" t="s">
        <v>676</v>
      </c>
      <c r="G27" s="18">
        <v>350</v>
      </c>
    </row>
    <row r="28" spans="1:7" ht="15.6" x14ac:dyDescent="0.3">
      <c r="A28" s="6">
        <v>26</v>
      </c>
      <c r="B28" s="17">
        <v>91005010581</v>
      </c>
      <c r="C28" s="2" t="s">
        <v>598</v>
      </c>
      <c r="D28" s="7" t="s">
        <v>669</v>
      </c>
      <c r="E28" s="11" t="s">
        <v>670</v>
      </c>
      <c r="F28" s="11" t="s">
        <v>676</v>
      </c>
      <c r="G28" s="18">
        <v>775</v>
      </c>
    </row>
    <row r="29" spans="1:7" ht="15.6" x14ac:dyDescent="0.3">
      <c r="A29" s="6">
        <v>28</v>
      </c>
      <c r="B29" s="17">
        <v>91174430594</v>
      </c>
      <c r="C29" s="2" t="s">
        <v>354</v>
      </c>
      <c r="D29" s="7" t="s">
        <v>669</v>
      </c>
      <c r="E29" s="11" t="s">
        <v>670</v>
      </c>
      <c r="F29" s="11" t="s">
        <v>676</v>
      </c>
      <c r="G29" s="18">
        <v>480</v>
      </c>
    </row>
    <row r="30" spans="1:7" ht="15.6" x14ac:dyDescent="0.3">
      <c r="A30" s="6">
        <v>30</v>
      </c>
      <c r="B30" s="17">
        <v>2752250601</v>
      </c>
      <c r="C30" s="2" t="s">
        <v>546</v>
      </c>
      <c r="D30" s="7" t="s">
        <v>669</v>
      </c>
      <c r="E30" s="10">
        <v>46022</v>
      </c>
      <c r="F30" s="11" t="s">
        <v>676</v>
      </c>
      <c r="G30" s="18">
        <v>3825</v>
      </c>
    </row>
    <row r="31" spans="1:7" ht="15.6" x14ac:dyDescent="0.3">
      <c r="A31" s="6">
        <v>31</v>
      </c>
      <c r="B31" s="17">
        <v>4534971009</v>
      </c>
      <c r="C31" s="2" t="s">
        <v>108</v>
      </c>
      <c r="D31" s="7" t="s">
        <v>669</v>
      </c>
      <c r="E31" s="10">
        <v>46099</v>
      </c>
      <c r="F31" s="6" t="s">
        <v>676</v>
      </c>
      <c r="G31" s="18">
        <v>4740</v>
      </c>
    </row>
    <row r="32" spans="1:7" ht="15.6" x14ac:dyDescent="0.3">
      <c r="A32" s="6">
        <v>32</v>
      </c>
      <c r="B32" s="17">
        <v>93030410588</v>
      </c>
      <c r="C32" s="2" t="s">
        <v>506</v>
      </c>
      <c r="D32" s="7" t="s">
        <v>669</v>
      </c>
      <c r="E32" s="11" t="s">
        <v>670</v>
      </c>
      <c r="F32" s="7" t="s">
        <v>669</v>
      </c>
      <c r="G32" s="18">
        <v>6000</v>
      </c>
    </row>
    <row r="33" spans="1:7" ht="15.6" x14ac:dyDescent="0.3">
      <c r="A33" s="6">
        <v>33</v>
      </c>
      <c r="B33" s="17">
        <v>5575941009</v>
      </c>
      <c r="C33" s="2" t="s">
        <v>254</v>
      </c>
      <c r="D33" s="7" t="s">
        <v>669</v>
      </c>
      <c r="E33" s="11" t="s">
        <v>670</v>
      </c>
      <c r="F33" s="11" t="s">
        <v>676</v>
      </c>
      <c r="G33" s="18">
        <v>3420</v>
      </c>
    </row>
    <row r="34" spans="1:7" ht="15.6" x14ac:dyDescent="0.3">
      <c r="A34" s="6">
        <v>34</v>
      </c>
      <c r="B34" s="17">
        <v>90030850599</v>
      </c>
      <c r="C34" s="2" t="s">
        <v>417</v>
      </c>
      <c r="D34" s="7" t="s">
        <v>669</v>
      </c>
      <c r="E34" s="10">
        <v>46022</v>
      </c>
      <c r="F34" s="11" t="s">
        <v>676</v>
      </c>
      <c r="G34" s="18">
        <v>2340</v>
      </c>
    </row>
    <row r="35" spans="1:7" ht="15.6" x14ac:dyDescent="0.3">
      <c r="A35" s="6">
        <v>35</v>
      </c>
      <c r="B35" s="17">
        <v>9675621008</v>
      </c>
      <c r="C35" s="2" t="s">
        <v>190</v>
      </c>
      <c r="D35" s="7" t="s">
        <v>669</v>
      </c>
      <c r="E35" s="11" t="s">
        <v>670</v>
      </c>
      <c r="F35" s="11" t="s">
        <v>676</v>
      </c>
      <c r="G35" s="18">
        <v>660</v>
      </c>
    </row>
    <row r="36" spans="1:7" ht="15.6" x14ac:dyDescent="0.3">
      <c r="A36" s="6">
        <v>36</v>
      </c>
      <c r="B36" s="17">
        <v>91155680597</v>
      </c>
      <c r="C36" s="2" t="s">
        <v>184</v>
      </c>
      <c r="D36" s="7" t="s">
        <v>669</v>
      </c>
      <c r="E36" s="11" t="s">
        <v>670</v>
      </c>
      <c r="F36" s="11" t="s">
        <v>676</v>
      </c>
      <c r="G36" s="18">
        <v>600</v>
      </c>
    </row>
    <row r="37" spans="1:7" ht="15.6" x14ac:dyDescent="0.3">
      <c r="A37" s="6">
        <v>37</v>
      </c>
      <c r="B37" s="17">
        <v>6104041006</v>
      </c>
      <c r="C37" s="2" t="s">
        <v>50</v>
      </c>
      <c r="D37" s="7" t="s">
        <v>669</v>
      </c>
      <c r="E37" s="11" t="s">
        <v>670</v>
      </c>
      <c r="F37" s="11" t="s">
        <v>676</v>
      </c>
      <c r="G37" s="18">
        <v>2520</v>
      </c>
    </row>
    <row r="38" spans="1:7" ht="15.6" x14ac:dyDescent="0.3">
      <c r="A38" s="6">
        <v>38</v>
      </c>
      <c r="B38" s="17">
        <v>96432450581</v>
      </c>
      <c r="C38" s="2" t="s">
        <v>13</v>
      </c>
      <c r="D38" s="7" t="s">
        <v>669</v>
      </c>
      <c r="E38" s="11" t="s">
        <v>670</v>
      </c>
      <c r="F38" s="11" t="s">
        <v>676</v>
      </c>
      <c r="G38" s="18">
        <v>840</v>
      </c>
    </row>
    <row r="39" spans="1:7" ht="15.6" x14ac:dyDescent="0.3">
      <c r="A39" s="6">
        <v>39</v>
      </c>
      <c r="B39" s="17">
        <v>90081050586</v>
      </c>
      <c r="C39" s="2" t="s">
        <v>611</v>
      </c>
      <c r="D39" s="7" t="s">
        <v>669</v>
      </c>
      <c r="E39" s="11" t="s">
        <v>670</v>
      </c>
      <c r="F39" s="11" t="s">
        <v>676</v>
      </c>
      <c r="G39" s="18">
        <v>830</v>
      </c>
    </row>
    <row r="40" spans="1:7" ht="15.6" x14ac:dyDescent="0.3">
      <c r="A40" s="6">
        <v>41</v>
      </c>
      <c r="B40" s="17">
        <v>90080240592</v>
      </c>
      <c r="C40" s="2" t="s">
        <v>569</v>
      </c>
      <c r="D40" s="7" t="s">
        <v>669</v>
      </c>
      <c r="E40" s="10">
        <v>46022</v>
      </c>
      <c r="F40" s="7" t="s">
        <v>669</v>
      </c>
      <c r="G40" s="18">
        <v>6480</v>
      </c>
    </row>
    <row r="41" spans="1:7" ht="15.6" x14ac:dyDescent="0.3">
      <c r="A41" s="6">
        <v>42</v>
      </c>
      <c r="B41" s="17">
        <v>97914990581</v>
      </c>
      <c r="C41" s="2" t="s">
        <v>558</v>
      </c>
      <c r="D41" s="7" t="s">
        <v>669</v>
      </c>
      <c r="E41" s="11" t="s">
        <v>670</v>
      </c>
      <c r="F41" s="11" t="s">
        <v>676</v>
      </c>
      <c r="G41" s="18">
        <v>480</v>
      </c>
    </row>
    <row r="42" spans="1:7" ht="15.6" x14ac:dyDescent="0.3">
      <c r="A42" s="6">
        <v>43</v>
      </c>
      <c r="B42" s="17">
        <v>90125350562</v>
      </c>
      <c r="C42" s="2" t="s">
        <v>282</v>
      </c>
      <c r="D42" s="7" t="s">
        <v>669</v>
      </c>
      <c r="E42" s="11" t="s">
        <v>670</v>
      </c>
      <c r="F42" s="11" t="s">
        <v>676</v>
      </c>
      <c r="G42" s="18">
        <v>2015</v>
      </c>
    </row>
    <row r="43" spans="1:7" ht="15.6" x14ac:dyDescent="0.3">
      <c r="A43" s="6">
        <v>44</v>
      </c>
      <c r="B43" s="17">
        <v>90069990597</v>
      </c>
      <c r="C43" s="2" t="s">
        <v>101</v>
      </c>
      <c r="D43" s="7" t="s">
        <v>669</v>
      </c>
      <c r="E43" s="10">
        <v>46022</v>
      </c>
      <c r="F43" s="11" t="s">
        <v>676</v>
      </c>
      <c r="G43" s="18">
        <v>2200</v>
      </c>
    </row>
    <row r="44" spans="1:7" ht="15.6" x14ac:dyDescent="0.3">
      <c r="A44" s="6">
        <v>45</v>
      </c>
      <c r="B44" s="17">
        <v>97735500585</v>
      </c>
      <c r="C44" s="2" t="s">
        <v>307</v>
      </c>
      <c r="D44" s="7" t="s">
        <v>669</v>
      </c>
      <c r="E44" s="11" t="s">
        <v>670</v>
      </c>
      <c r="F44" s="11" t="s">
        <v>676</v>
      </c>
      <c r="G44" s="18">
        <v>180</v>
      </c>
    </row>
    <row r="45" spans="1:7" ht="15.6" x14ac:dyDescent="0.3">
      <c r="A45" s="6">
        <v>46</v>
      </c>
      <c r="B45" s="17">
        <v>97434300584</v>
      </c>
      <c r="C45" s="2" t="s">
        <v>288</v>
      </c>
      <c r="D45" s="7" t="s">
        <v>669</v>
      </c>
      <c r="E45" s="11" t="s">
        <v>670</v>
      </c>
      <c r="F45" s="11" t="s">
        <v>676</v>
      </c>
      <c r="G45" s="18">
        <v>3635</v>
      </c>
    </row>
    <row r="46" spans="1:7" ht="15.6" x14ac:dyDescent="0.3">
      <c r="A46" s="6">
        <v>47</v>
      </c>
      <c r="B46" s="17">
        <v>97752130589</v>
      </c>
      <c r="C46" s="2" t="s">
        <v>106</v>
      </c>
      <c r="D46" s="7" t="s">
        <v>669</v>
      </c>
      <c r="E46" s="11" t="s">
        <v>670</v>
      </c>
      <c r="F46" s="11" t="s">
        <v>676</v>
      </c>
      <c r="G46" s="18">
        <v>1480</v>
      </c>
    </row>
    <row r="47" spans="1:7" ht="15.6" x14ac:dyDescent="0.3">
      <c r="A47" s="6">
        <v>48</v>
      </c>
      <c r="B47" s="17">
        <v>91178240593</v>
      </c>
      <c r="C47" s="2" t="s">
        <v>646</v>
      </c>
      <c r="D47" s="7" t="s">
        <v>669</v>
      </c>
      <c r="E47" s="10">
        <v>46022</v>
      </c>
      <c r="F47" s="11" t="s">
        <v>676</v>
      </c>
      <c r="G47" s="18">
        <v>560</v>
      </c>
    </row>
    <row r="48" spans="1:7" ht="15.6" x14ac:dyDescent="0.3">
      <c r="A48" s="6">
        <v>50</v>
      </c>
      <c r="B48" s="17">
        <v>16781241001</v>
      </c>
      <c r="C48" s="2" t="s">
        <v>121</v>
      </c>
      <c r="D48" s="7" t="s">
        <v>669</v>
      </c>
      <c r="E48" s="11" t="s">
        <v>670</v>
      </c>
      <c r="F48" s="7" t="s">
        <v>669</v>
      </c>
      <c r="G48" s="18">
        <v>6238</v>
      </c>
    </row>
    <row r="49" spans="1:7" ht="15.6" x14ac:dyDescent="0.3">
      <c r="A49" s="6">
        <v>53</v>
      </c>
      <c r="B49" s="17">
        <v>97800230589</v>
      </c>
      <c r="C49" s="2" t="s">
        <v>150</v>
      </c>
      <c r="D49" s="7" t="s">
        <v>669</v>
      </c>
      <c r="E49" s="11" t="s">
        <v>670</v>
      </c>
      <c r="F49" s="7" t="s">
        <v>669</v>
      </c>
      <c r="G49" s="18">
        <v>5250</v>
      </c>
    </row>
    <row r="50" spans="1:7" ht="15.6" x14ac:dyDescent="0.3">
      <c r="A50" s="6">
        <v>54</v>
      </c>
      <c r="B50" s="17">
        <v>97572950588</v>
      </c>
      <c r="C50" s="2" t="s">
        <v>438</v>
      </c>
      <c r="D50" s="7" t="s">
        <v>669</v>
      </c>
      <c r="E50" s="9">
        <v>46065</v>
      </c>
      <c r="F50" s="7" t="s">
        <v>669</v>
      </c>
      <c r="G50" s="18">
        <v>6790</v>
      </c>
    </row>
    <row r="51" spans="1:7" ht="15.6" x14ac:dyDescent="0.3">
      <c r="A51" s="6">
        <v>55</v>
      </c>
      <c r="B51" s="17">
        <v>90078270569</v>
      </c>
      <c r="C51" s="2" t="s">
        <v>257</v>
      </c>
      <c r="D51" s="7" t="s">
        <v>669</v>
      </c>
      <c r="E51" s="10">
        <v>46022</v>
      </c>
      <c r="F51" s="11" t="s">
        <v>676</v>
      </c>
      <c r="G51" s="18">
        <v>1600</v>
      </c>
    </row>
    <row r="52" spans="1:7" ht="15.6" x14ac:dyDescent="0.3">
      <c r="A52" s="6">
        <v>56</v>
      </c>
      <c r="B52" s="17">
        <v>92075090602</v>
      </c>
      <c r="C52" s="2" t="s">
        <v>425</v>
      </c>
      <c r="D52" s="7" t="s">
        <v>669</v>
      </c>
      <c r="E52" s="10">
        <v>46022</v>
      </c>
      <c r="F52" s="11" t="s">
        <v>676</v>
      </c>
      <c r="G52" s="18">
        <v>3000</v>
      </c>
    </row>
    <row r="53" spans="1:7" ht="15.6" x14ac:dyDescent="0.3">
      <c r="A53" s="6">
        <v>57</v>
      </c>
      <c r="B53" s="17">
        <v>96605000585</v>
      </c>
      <c r="C53" s="2" t="s">
        <v>130</v>
      </c>
      <c r="D53" s="7" t="s">
        <v>669</v>
      </c>
      <c r="E53" s="10">
        <v>46022</v>
      </c>
      <c r="F53" s="11" t="s">
        <v>676</v>
      </c>
      <c r="G53" s="18">
        <v>2100</v>
      </c>
    </row>
    <row r="54" spans="1:7" ht="15.6" x14ac:dyDescent="0.3">
      <c r="A54" s="6">
        <v>58</v>
      </c>
      <c r="B54" s="17">
        <v>2389030590</v>
      </c>
      <c r="C54" s="2" t="s">
        <v>49</v>
      </c>
      <c r="D54" s="7" t="s">
        <v>669</v>
      </c>
      <c r="E54" s="11" t="s">
        <v>670</v>
      </c>
      <c r="F54" s="7" t="s">
        <v>669</v>
      </c>
      <c r="G54" s="18">
        <v>6530</v>
      </c>
    </row>
    <row r="55" spans="1:7" ht="15.6" x14ac:dyDescent="0.3">
      <c r="A55" s="6">
        <v>59</v>
      </c>
      <c r="B55" s="17">
        <v>97586610582</v>
      </c>
      <c r="C55" s="2" t="s">
        <v>135</v>
      </c>
      <c r="D55" s="7" t="s">
        <v>669</v>
      </c>
      <c r="E55" s="10">
        <v>46022</v>
      </c>
      <c r="F55" s="11" t="s">
        <v>676</v>
      </c>
      <c r="G55" s="18">
        <v>300</v>
      </c>
    </row>
    <row r="56" spans="1:7" ht="15.6" x14ac:dyDescent="0.3">
      <c r="A56" s="6">
        <v>60</v>
      </c>
      <c r="B56" s="17">
        <v>97460770585</v>
      </c>
      <c r="C56" s="2" t="s">
        <v>183</v>
      </c>
      <c r="D56" s="7" t="s">
        <v>669</v>
      </c>
      <c r="E56" s="10">
        <v>46022</v>
      </c>
      <c r="F56" s="11" t="s">
        <v>676</v>
      </c>
      <c r="G56" s="18">
        <v>555</v>
      </c>
    </row>
    <row r="57" spans="1:7" ht="15.6" x14ac:dyDescent="0.3">
      <c r="A57" s="6">
        <v>61</v>
      </c>
      <c r="B57" s="17">
        <v>5586881004</v>
      </c>
      <c r="C57" s="2" t="s">
        <v>116</v>
      </c>
      <c r="D57" s="7" t="s">
        <v>669</v>
      </c>
      <c r="E57" s="10">
        <v>46022</v>
      </c>
      <c r="F57" s="11" t="s">
        <v>676</v>
      </c>
      <c r="G57" s="18">
        <v>2580</v>
      </c>
    </row>
    <row r="58" spans="1:7" ht="15.6" x14ac:dyDescent="0.3">
      <c r="A58" s="6">
        <v>62</v>
      </c>
      <c r="B58" s="17">
        <v>12468281006</v>
      </c>
      <c r="C58" s="2" t="s">
        <v>176</v>
      </c>
      <c r="D58" s="7" t="s">
        <v>669</v>
      </c>
      <c r="E58" s="10">
        <v>46022</v>
      </c>
      <c r="F58" s="11" t="s">
        <v>676</v>
      </c>
      <c r="G58" s="18">
        <v>1330</v>
      </c>
    </row>
    <row r="59" spans="1:7" ht="15.6" x14ac:dyDescent="0.3">
      <c r="A59" s="6">
        <v>63</v>
      </c>
      <c r="B59" s="17">
        <v>92026560588</v>
      </c>
      <c r="C59" s="2" t="s">
        <v>381</v>
      </c>
      <c r="D59" s="7" t="s">
        <v>669</v>
      </c>
      <c r="E59" s="11" t="s">
        <v>670</v>
      </c>
      <c r="F59" s="11" t="s">
        <v>676</v>
      </c>
      <c r="G59" s="18">
        <v>1100</v>
      </c>
    </row>
    <row r="60" spans="1:7" ht="15.6" x14ac:dyDescent="0.3">
      <c r="A60" s="6">
        <v>65</v>
      </c>
      <c r="B60" s="17">
        <v>6309721006</v>
      </c>
      <c r="C60" s="2" t="s">
        <v>159</v>
      </c>
      <c r="D60" s="7" t="s">
        <v>669</v>
      </c>
      <c r="E60" s="11" t="s">
        <v>670</v>
      </c>
      <c r="F60" s="11" t="s">
        <v>676</v>
      </c>
      <c r="G60" s="18">
        <v>600</v>
      </c>
    </row>
    <row r="61" spans="1:7" ht="15.6" x14ac:dyDescent="0.3">
      <c r="A61" s="6">
        <v>66</v>
      </c>
      <c r="B61" s="17">
        <v>92028260609</v>
      </c>
      <c r="C61" s="2" t="s">
        <v>245</v>
      </c>
      <c r="D61" s="7" t="s">
        <v>669</v>
      </c>
      <c r="E61" s="11" t="s">
        <v>670</v>
      </c>
      <c r="F61" s="11" t="s">
        <v>676</v>
      </c>
      <c r="G61" s="18">
        <v>1900</v>
      </c>
    </row>
    <row r="62" spans="1:7" ht="15.6" x14ac:dyDescent="0.3">
      <c r="A62" s="6">
        <v>67</v>
      </c>
      <c r="B62" s="17">
        <v>8464451007</v>
      </c>
      <c r="C62" s="2" t="s">
        <v>599</v>
      </c>
      <c r="D62" s="7" t="s">
        <v>669</v>
      </c>
      <c r="E62" s="10">
        <v>46022</v>
      </c>
      <c r="F62" s="11" t="s">
        <v>676</v>
      </c>
      <c r="G62" s="18">
        <v>2200</v>
      </c>
    </row>
    <row r="63" spans="1:7" ht="15.6" x14ac:dyDescent="0.3">
      <c r="A63" s="6">
        <v>68</v>
      </c>
      <c r="B63" s="17">
        <v>1905780563</v>
      </c>
      <c r="C63" s="2" t="s">
        <v>593</v>
      </c>
      <c r="D63" s="7" t="s">
        <v>669</v>
      </c>
      <c r="E63" s="10">
        <v>46022</v>
      </c>
      <c r="F63" s="11" t="s">
        <v>676</v>
      </c>
      <c r="G63" s="18">
        <v>2475</v>
      </c>
    </row>
    <row r="64" spans="1:7" ht="15.6" x14ac:dyDescent="0.3">
      <c r="A64" s="6">
        <v>69</v>
      </c>
      <c r="B64" s="17">
        <v>2195750563</v>
      </c>
      <c r="C64" s="2" t="s">
        <v>80</v>
      </c>
      <c r="D64" s="7" t="s">
        <v>669</v>
      </c>
      <c r="E64" s="10">
        <v>46022</v>
      </c>
      <c r="F64" s="11" t="s">
        <v>676</v>
      </c>
      <c r="G64" s="18">
        <v>3000</v>
      </c>
    </row>
    <row r="65" spans="1:7" ht="15.6" x14ac:dyDescent="0.3">
      <c r="A65" s="6">
        <v>70</v>
      </c>
      <c r="B65" s="17">
        <v>96582510580</v>
      </c>
      <c r="C65" s="2" t="s">
        <v>277</v>
      </c>
      <c r="D65" s="7" t="s">
        <v>669</v>
      </c>
      <c r="E65" s="11" t="s">
        <v>670</v>
      </c>
      <c r="F65" s="11" t="s">
        <v>676</v>
      </c>
      <c r="G65" s="18">
        <v>4100</v>
      </c>
    </row>
    <row r="66" spans="1:7" ht="15.6" x14ac:dyDescent="0.3">
      <c r="A66" s="6">
        <v>71</v>
      </c>
      <c r="B66" s="17">
        <v>94075170582</v>
      </c>
      <c r="C66" s="2" t="s">
        <v>47</v>
      </c>
      <c r="D66" s="7" t="s">
        <v>669</v>
      </c>
      <c r="E66" s="11" t="s">
        <v>670</v>
      </c>
      <c r="F66" s="7" t="s">
        <v>669</v>
      </c>
      <c r="G66" s="18">
        <v>5400</v>
      </c>
    </row>
    <row r="67" spans="1:7" ht="15.6" x14ac:dyDescent="0.3">
      <c r="A67" s="6">
        <v>72</v>
      </c>
      <c r="B67" s="17">
        <v>96599000583</v>
      </c>
      <c r="C67" s="2" t="s">
        <v>303</v>
      </c>
      <c r="D67" s="7" t="s">
        <v>669</v>
      </c>
      <c r="E67" s="11" t="s">
        <v>670</v>
      </c>
      <c r="F67" s="11" t="s">
        <v>676</v>
      </c>
      <c r="G67" s="18">
        <v>1029</v>
      </c>
    </row>
    <row r="68" spans="1:7" ht="15.6" x14ac:dyDescent="0.3">
      <c r="A68" s="6">
        <v>73</v>
      </c>
      <c r="B68" s="17">
        <v>12018681002</v>
      </c>
      <c r="C68" s="2" t="s">
        <v>353</v>
      </c>
      <c r="D68" s="7" t="s">
        <v>669</v>
      </c>
      <c r="E68" s="11" t="s">
        <v>670</v>
      </c>
      <c r="F68" s="11" t="s">
        <v>676</v>
      </c>
      <c r="G68" s="18">
        <v>250</v>
      </c>
    </row>
    <row r="69" spans="1:7" ht="15.6" x14ac:dyDescent="0.3">
      <c r="A69" s="6">
        <v>74</v>
      </c>
      <c r="B69" s="17">
        <v>91144660593</v>
      </c>
      <c r="C69" s="2" t="s">
        <v>515</v>
      </c>
      <c r="D69" s="7" t="s">
        <v>669</v>
      </c>
      <c r="E69" s="10">
        <v>46022</v>
      </c>
      <c r="F69" s="11" t="s">
        <v>676</v>
      </c>
      <c r="G69" s="18">
        <v>1320</v>
      </c>
    </row>
    <row r="70" spans="1:7" ht="15.6" x14ac:dyDescent="0.3">
      <c r="A70" s="6">
        <v>75</v>
      </c>
      <c r="B70" s="17">
        <v>2339850592</v>
      </c>
      <c r="C70" s="2" t="s">
        <v>581</v>
      </c>
      <c r="D70" s="7" t="s">
        <v>669</v>
      </c>
      <c r="E70" s="11" t="s">
        <v>670</v>
      </c>
      <c r="F70" s="11" t="s">
        <v>676</v>
      </c>
      <c r="G70" s="18">
        <v>780</v>
      </c>
    </row>
    <row r="71" spans="1:7" ht="15.6" x14ac:dyDescent="0.3">
      <c r="A71" s="6">
        <v>76</v>
      </c>
      <c r="B71" s="17">
        <v>97725790584</v>
      </c>
      <c r="C71" s="2" t="s">
        <v>61</v>
      </c>
      <c r="D71" s="7" t="s">
        <v>669</v>
      </c>
      <c r="E71" s="11" t="s">
        <v>670</v>
      </c>
      <c r="F71" s="11" t="s">
        <v>676</v>
      </c>
      <c r="G71" s="18">
        <v>4110</v>
      </c>
    </row>
    <row r="72" spans="1:7" ht="15.6" x14ac:dyDescent="0.3">
      <c r="A72" s="6">
        <v>78</v>
      </c>
      <c r="B72" s="17">
        <v>91123570599</v>
      </c>
      <c r="C72" s="2" t="s">
        <v>223</v>
      </c>
      <c r="D72" s="7" t="s">
        <v>669</v>
      </c>
      <c r="E72" s="10">
        <v>46022</v>
      </c>
      <c r="F72" s="11" t="s">
        <v>676</v>
      </c>
      <c r="G72" s="18">
        <v>975</v>
      </c>
    </row>
    <row r="73" spans="1:7" ht="15.6" x14ac:dyDescent="0.3">
      <c r="A73" s="6">
        <v>80</v>
      </c>
      <c r="B73" s="17">
        <v>94079960582</v>
      </c>
      <c r="C73" s="2" t="s">
        <v>67</v>
      </c>
      <c r="D73" s="7" t="s">
        <v>669</v>
      </c>
      <c r="E73" s="6" t="s">
        <v>1485</v>
      </c>
      <c r="F73" s="11" t="s">
        <v>676</v>
      </c>
      <c r="G73" s="18">
        <v>1765</v>
      </c>
    </row>
    <row r="74" spans="1:7" ht="15.6" x14ac:dyDescent="0.3">
      <c r="A74" s="6">
        <v>81</v>
      </c>
      <c r="B74" s="17">
        <v>90021620605</v>
      </c>
      <c r="C74" s="2" t="s">
        <v>66</v>
      </c>
      <c r="D74" s="7" t="s">
        <v>669</v>
      </c>
      <c r="E74" s="9">
        <v>46112</v>
      </c>
      <c r="F74" s="11" t="s">
        <v>676</v>
      </c>
      <c r="G74" s="18">
        <v>1760</v>
      </c>
    </row>
    <row r="75" spans="1:7" ht="15.6" x14ac:dyDescent="0.3">
      <c r="A75" s="6">
        <v>82</v>
      </c>
      <c r="B75" s="17">
        <v>14973721005</v>
      </c>
      <c r="C75" s="2" t="s">
        <v>258</v>
      </c>
      <c r="D75" s="7" t="s">
        <v>669</v>
      </c>
      <c r="E75" s="11" t="s">
        <v>670</v>
      </c>
      <c r="F75" s="11" t="s">
        <v>676</v>
      </c>
      <c r="G75" s="18">
        <v>150</v>
      </c>
    </row>
    <row r="76" spans="1:7" ht="15.6" x14ac:dyDescent="0.3">
      <c r="A76" s="6">
        <v>83</v>
      </c>
      <c r="B76" s="17">
        <v>97414090585</v>
      </c>
      <c r="C76" s="2" t="s">
        <v>179</v>
      </c>
      <c r="D76" s="7" t="s">
        <v>669</v>
      </c>
      <c r="E76" s="10">
        <v>46022</v>
      </c>
      <c r="F76" s="11" t="s">
        <v>676</v>
      </c>
      <c r="G76" s="18">
        <v>2100</v>
      </c>
    </row>
    <row r="77" spans="1:7" ht="15.6" x14ac:dyDescent="0.3">
      <c r="A77" s="6">
        <v>85</v>
      </c>
      <c r="B77" s="17">
        <v>90060120590</v>
      </c>
      <c r="C77" s="2" t="s">
        <v>112</v>
      </c>
      <c r="D77" s="7" t="s">
        <v>669</v>
      </c>
      <c r="E77" s="10">
        <v>46022</v>
      </c>
      <c r="F77" s="11" t="s">
        <v>676</v>
      </c>
      <c r="G77" s="18">
        <v>2150</v>
      </c>
    </row>
    <row r="78" spans="1:7" ht="15.6" x14ac:dyDescent="0.3">
      <c r="A78" s="6">
        <v>86</v>
      </c>
      <c r="B78" s="17">
        <v>97847030588</v>
      </c>
      <c r="C78" s="2" t="s">
        <v>561</v>
      </c>
      <c r="D78" s="7" t="s">
        <v>669</v>
      </c>
      <c r="E78" s="10">
        <v>46022</v>
      </c>
      <c r="F78" s="11" t="s">
        <v>676</v>
      </c>
      <c r="G78" s="18">
        <v>640</v>
      </c>
    </row>
    <row r="79" spans="1:7" ht="15.6" x14ac:dyDescent="0.3">
      <c r="A79" s="6">
        <v>88</v>
      </c>
      <c r="B79" s="17">
        <v>97787010582</v>
      </c>
      <c r="C79" s="2" t="s">
        <v>265</v>
      </c>
      <c r="D79" s="7" t="s">
        <v>669</v>
      </c>
      <c r="E79" s="10">
        <v>46022</v>
      </c>
      <c r="F79" s="11" t="s">
        <v>676</v>
      </c>
      <c r="G79" s="18">
        <v>2970</v>
      </c>
    </row>
    <row r="80" spans="1:7" ht="15.6" x14ac:dyDescent="0.3">
      <c r="A80" s="6">
        <v>89</v>
      </c>
      <c r="B80" s="17">
        <v>92071350604</v>
      </c>
      <c r="C80" s="2" t="s">
        <v>348</v>
      </c>
      <c r="D80" s="7" t="s">
        <v>669</v>
      </c>
      <c r="E80" s="9">
        <v>46042</v>
      </c>
      <c r="F80" s="11" t="s">
        <v>676</v>
      </c>
      <c r="G80" s="18">
        <v>2800</v>
      </c>
    </row>
    <row r="81" spans="1:7" ht="15.6" x14ac:dyDescent="0.3">
      <c r="A81" s="6">
        <v>91</v>
      </c>
      <c r="B81" s="17">
        <v>90011040608</v>
      </c>
      <c r="C81" s="2" t="s">
        <v>379</v>
      </c>
      <c r="D81" s="7" t="s">
        <v>669</v>
      </c>
      <c r="E81" s="10">
        <v>46022</v>
      </c>
      <c r="F81" s="11" t="s">
        <v>676</v>
      </c>
      <c r="G81" s="18">
        <v>840</v>
      </c>
    </row>
    <row r="82" spans="1:7" ht="15.6" x14ac:dyDescent="0.3">
      <c r="A82" s="6">
        <v>92</v>
      </c>
      <c r="B82" s="17">
        <v>91109850593</v>
      </c>
      <c r="C82" s="2" t="s">
        <v>575</v>
      </c>
      <c r="D82" s="7" t="s">
        <v>669</v>
      </c>
      <c r="E82" s="10">
        <v>46022</v>
      </c>
      <c r="F82" s="11" t="s">
        <v>676</v>
      </c>
      <c r="G82" s="18">
        <v>2750</v>
      </c>
    </row>
    <row r="83" spans="1:7" ht="15.6" x14ac:dyDescent="0.3">
      <c r="A83" s="6">
        <v>93</v>
      </c>
      <c r="B83" s="17">
        <v>91132490599</v>
      </c>
      <c r="C83" s="2" t="s">
        <v>285</v>
      </c>
      <c r="D83" s="7" t="s">
        <v>669</v>
      </c>
      <c r="E83" s="11" t="s">
        <v>670</v>
      </c>
      <c r="F83" s="11" t="s">
        <v>676</v>
      </c>
      <c r="G83" s="18">
        <v>630</v>
      </c>
    </row>
    <row r="84" spans="1:7" ht="15.6" x14ac:dyDescent="0.3">
      <c r="A84" s="6">
        <v>95</v>
      </c>
      <c r="B84" s="17">
        <v>91145600598</v>
      </c>
      <c r="C84" s="2" t="s">
        <v>404</v>
      </c>
      <c r="D84" s="7" t="s">
        <v>669</v>
      </c>
      <c r="E84" s="11" t="s">
        <v>670</v>
      </c>
      <c r="F84" s="11" t="s">
        <v>676</v>
      </c>
      <c r="G84" s="18">
        <v>700</v>
      </c>
    </row>
    <row r="85" spans="1:7" ht="15.6" x14ac:dyDescent="0.3">
      <c r="A85" s="6">
        <v>96</v>
      </c>
      <c r="B85" s="17">
        <v>90096780573</v>
      </c>
      <c r="C85" s="2" t="s">
        <v>110</v>
      </c>
      <c r="D85" s="7" t="s">
        <v>669</v>
      </c>
      <c r="E85" s="11" t="s">
        <v>670</v>
      </c>
      <c r="F85" s="11" t="s">
        <v>676</v>
      </c>
      <c r="G85" s="18">
        <v>1045</v>
      </c>
    </row>
    <row r="86" spans="1:7" ht="15.6" x14ac:dyDescent="0.3">
      <c r="A86" s="6">
        <v>97</v>
      </c>
      <c r="B86" s="17">
        <v>96463920585</v>
      </c>
      <c r="C86" s="2" t="s">
        <v>660</v>
      </c>
      <c r="D86" s="7" t="s">
        <v>669</v>
      </c>
      <c r="E86" s="11" t="s">
        <v>670</v>
      </c>
      <c r="F86" s="11" t="s">
        <v>676</v>
      </c>
      <c r="G86" s="18">
        <v>850</v>
      </c>
    </row>
    <row r="87" spans="1:7" ht="15.6" x14ac:dyDescent="0.3">
      <c r="A87" s="6">
        <v>98</v>
      </c>
      <c r="B87" s="17">
        <v>97976720587</v>
      </c>
      <c r="C87" s="2" t="s">
        <v>125</v>
      </c>
      <c r="D87" s="7" t="s">
        <v>669</v>
      </c>
      <c r="E87" s="10">
        <v>46022</v>
      </c>
      <c r="F87" s="11" t="s">
        <v>676</v>
      </c>
      <c r="G87" s="18">
        <v>1791</v>
      </c>
    </row>
    <row r="88" spans="1:7" ht="15.6" x14ac:dyDescent="0.3">
      <c r="A88" s="6">
        <v>99</v>
      </c>
      <c r="B88" s="17">
        <v>96518210586</v>
      </c>
      <c r="C88" s="2" t="s">
        <v>321</v>
      </c>
      <c r="D88" s="7" t="s">
        <v>669</v>
      </c>
      <c r="E88" s="11" t="s">
        <v>670</v>
      </c>
      <c r="F88" s="11" t="s">
        <v>676</v>
      </c>
      <c r="G88" s="18">
        <v>1500</v>
      </c>
    </row>
    <row r="89" spans="1:7" ht="15.6" x14ac:dyDescent="0.3">
      <c r="A89" s="6">
        <v>100</v>
      </c>
      <c r="B89" s="17">
        <v>96585490582</v>
      </c>
      <c r="C89" s="2" t="s">
        <v>102</v>
      </c>
      <c r="D89" s="7" t="s">
        <v>669</v>
      </c>
      <c r="E89" s="11" t="s">
        <v>670</v>
      </c>
      <c r="F89" s="11" t="s">
        <v>676</v>
      </c>
      <c r="G89" s="18">
        <v>600</v>
      </c>
    </row>
    <row r="90" spans="1:7" ht="15.6" x14ac:dyDescent="0.3">
      <c r="A90" s="6">
        <v>101</v>
      </c>
      <c r="B90" s="17">
        <v>90065490592</v>
      </c>
      <c r="C90" s="2" t="s">
        <v>481</v>
      </c>
      <c r="D90" s="7" t="s">
        <v>669</v>
      </c>
      <c r="E90" s="11" t="s">
        <v>670</v>
      </c>
      <c r="F90" s="11" t="s">
        <v>676</v>
      </c>
      <c r="G90" s="18">
        <v>1110</v>
      </c>
    </row>
    <row r="91" spans="1:7" ht="15.6" x14ac:dyDescent="0.3">
      <c r="A91" s="6">
        <v>102</v>
      </c>
      <c r="B91" s="17">
        <v>92080350603</v>
      </c>
      <c r="C91" s="2" t="s">
        <v>164</v>
      </c>
      <c r="D91" s="7" t="s">
        <v>669</v>
      </c>
      <c r="E91" s="11" t="s">
        <v>670</v>
      </c>
      <c r="F91" s="11" t="s">
        <v>676</v>
      </c>
      <c r="G91" s="18">
        <v>4800</v>
      </c>
    </row>
    <row r="92" spans="1:7" ht="15.6" x14ac:dyDescent="0.3">
      <c r="A92" s="6">
        <v>103</v>
      </c>
      <c r="B92" s="17">
        <v>90027700591</v>
      </c>
      <c r="C92" s="2" t="s">
        <v>149</v>
      </c>
      <c r="D92" s="7" t="s">
        <v>669</v>
      </c>
      <c r="E92" s="11" t="s">
        <v>670</v>
      </c>
      <c r="F92" s="11" t="s">
        <v>676</v>
      </c>
      <c r="G92" s="18">
        <v>2900</v>
      </c>
    </row>
    <row r="93" spans="1:7" ht="15.6" x14ac:dyDescent="0.3">
      <c r="A93" s="6">
        <v>104</v>
      </c>
      <c r="B93" s="17">
        <v>96567270580</v>
      </c>
      <c r="C93" s="2" t="s">
        <v>565</v>
      </c>
      <c r="D93" s="26" t="s">
        <v>669</v>
      </c>
      <c r="E93" s="27">
        <v>46051</v>
      </c>
      <c r="F93" s="11" t="s">
        <v>676</v>
      </c>
      <c r="G93" s="18">
        <v>1800</v>
      </c>
    </row>
    <row r="94" spans="1:7" ht="15.6" x14ac:dyDescent="0.3">
      <c r="A94" s="6">
        <v>105</v>
      </c>
      <c r="B94" s="17">
        <v>90081020571</v>
      </c>
      <c r="C94" s="2" t="s">
        <v>658</v>
      </c>
      <c r="D94" s="7" t="s">
        <v>669</v>
      </c>
      <c r="E94" s="6" t="s">
        <v>670</v>
      </c>
      <c r="F94" s="11" t="s">
        <v>676</v>
      </c>
      <c r="G94" s="18">
        <v>800</v>
      </c>
    </row>
    <row r="95" spans="1:7" ht="15.6" x14ac:dyDescent="0.3">
      <c r="A95" s="6">
        <v>106</v>
      </c>
      <c r="B95" s="17">
        <v>96135330585</v>
      </c>
      <c r="C95" s="2" t="s">
        <v>579</v>
      </c>
      <c r="D95" s="7" t="s">
        <v>669</v>
      </c>
      <c r="E95" s="9">
        <v>46022</v>
      </c>
      <c r="F95" s="7" t="s">
        <v>669</v>
      </c>
      <c r="G95" s="18">
        <v>10500</v>
      </c>
    </row>
    <row r="96" spans="1:7" ht="15.6" x14ac:dyDescent="0.3">
      <c r="A96" s="6">
        <v>107</v>
      </c>
      <c r="B96" s="17">
        <v>97792880581</v>
      </c>
      <c r="C96" s="2" t="s">
        <v>264</v>
      </c>
      <c r="D96" s="7" t="s">
        <v>669</v>
      </c>
      <c r="E96" s="6" t="s">
        <v>670</v>
      </c>
      <c r="F96" s="11" t="s">
        <v>676</v>
      </c>
      <c r="G96" s="18">
        <v>540</v>
      </c>
    </row>
    <row r="97" spans="1:7" ht="15.6" x14ac:dyDescent="0.3">
      <c r="A97" s="6">
        <v>108</v>
      </c>
      <c r="B97" s="17">
        <v>97828590584</v>
      </c>
      <c r="C97" s="2" t="s">
        <v>167</v>
      </c>
      <c r="D97" s="7" t="s">
        <v>669</v>
      </c>
      <c r="E97" s="6" t="s">
        <v>670</v>
      </c>
      <c r="F97" s="11" t="s">
        <v>676</v>
      </c>
      <c r="G97" s="18">
        <v>1720</v>
      </c>
    </row>
    <row r="98" spans="1:7" ht="15.6" x14ac:dyDescent="0.3">
      <c r="A98" s="6">
        <v>109</v>
      </c>
      <c r="B98" s="17">
        <v>92097020603</v>
      </c>
      <c r="C98" s="2" t="s">
        <v>316</v>
      </c>
      <c r="D98" s="7" t="s">
        <v>669</v>
      </c>
      <c r="E98" s="6" t="s">
        <v>670</v>
      </c>
      <c r="F98" s="11" t="s">
        <v>676</v>
      </c>
      <c r="G98" s="18">
        <v>1000</v>
      </c>
    </row>
    <row r="99" spans="1:7" ht="15.6" x14ac:dyDescent="0.3">
      <c r="A99" s="6">
        <v>110</v>
      </c>
      <c r="B99" s="17">
        <v>90075500596</v>
      </c>
      <c r="C99" s="2" t="s">
        <v>255</v>
      </c>
      <c r="D99" s="7" t="s">
        <v>669</v>
      </c>
      <c r="E99" s="9">
        <v>46022</v>
      </c>
      <c r="F99" s="11" t="s">
        <v>676</v>
      </c>
      <c r="G99" s="18">
        <v>100</v>
      </c>
    </row>
    <row r="100" spans="1:7" ht="15.6" x14ac:dyDescent="0.3">
      <c r="A100" s="6">
        <v>111</v>
      </c>
      <c r="B100" s="17">
        <v>90071150594</v>
      </c>
      <c r="C100" s="2" t="s">
        <v>550</v>
      </c>
      <c r="D100" s="7" t="s">
        <v>669</v>
      </c>
      <c r="E100" s="6" t="s">
        <v>670</v>
      </c>
      <c r="F100" s="11" t="s">
        <v>676</v>
      </c>
      <c r="G100" s="18">
        <v>1050</v>
      </c>
    </row>
    <row r="101" spans="1:7" ht="15.6" x14ac:dyDescent="0.3">
      <c r="A101" s="6">
        <v>112</v>
      </c>
      <c r="B101" s="17">
        <v>2343980591</v>
      </c>
      <c r="C101" s="2" t="s">
        <v>319</v>
      </c>
      <c r="D101" s="7" t="s">
        <v>669</v>
      </c>
      <c r="E101" s="6" t="s">
        <v>670</v>
      </c>
      <c r="F101" s="11" t="s">
        <v>676</v>
      </c>
      <c r="G101" s="18">
        <v>3960</v>
      </c>
    </row>
    <row r="102" spans="1:7" ht="15.6" x14ac:dyDescent="0.3">
      <c r="A102" s="6">
        <v>113</v>
      </c>
      <c r="B102" s="17">
        <v>16606981005</v>
      </c>
      <c r="C102" s="2" t="s">
        <v>189</v>
      </c>
      <c r="D102" s="7" t="s">
        <v>669</v>
      </c>
      <c r="E102" s="9">
        <v>46022</v>
      </c>
      <c r="F102" s="11" t="s">
        <v>676</v>
      </c>
      <c r="G102" s="18">
        <v>3580</v>
      </c>
    </row>
    <row r="103" spans="1:7" ht="15.6" x14ac:dyDescent="0.3">
      <c r="A103" s="6">
        <v>114</v>
      </c>
      <c r="B103" s="17">
        <v>95025070582</v>
      </c>
      <c r="C103" s="2" t="s">
        <v>479</v>
      </c>
      <c r="D103" s="7" t="s">
        <v>669</v>
      </c>
      <c r="E103" s="6" t="s">
        <v>670</v>
      </c>
      <c r="F103" s="11" t="s">
        <v>676</v>
      </c>
      <c r="G103" s="18">
        <v>360</v>
      </c>
    </row>
    <row r="104" spans="1:7" ht="15.6" x14ac:dyDescent="0.3">
      <c r="A104" s="6">
        <v>115</v>
      </c>
      <c r="B104" s="17">
        <v>97479610582</v>
      </c>
      <c r="C104" s="2" t="s">
        <v>392</v>
      </c>
      <c r="D104" s="7" t="s">
        <v>669</v>
      </c>
      <c r="E104" s="9">
        <v>46112</v>
      </c>
      <c r="F104" s="11" t="s">
        <v>676</v>
      </c>
      <c r="G104" s="18">
        <v>1560</v>
      </c>
    </row>
    <row r="105" spans="1:7" ht="15.6" x14ac:dyDescent="0.3">
      <c r="A105" s="6">
        <v>116</v>
      </c>
      <c r="B105" s="17">
        <v>91076460582</v>
      </c>
      <c r="C105" s="2" t="s">
        <v>233</v>
      </c>
      <c r="D105" s="7" t="s">
        <v>669</v>
      </c>
      <c r="E105" s="6" t="s">
        <v>670</v>
      </c>
      <c r="F105" s="11" t="s">
        <v>676</v>
      </c>
      <c r="G105" s="18">
        <v>2070</v>
      </c>
    </row>
    <row r="106" spans="1:7" ht="15.6" x14ac:dyDescent="0.3">
      <c r="A106" s="6">
        <v>117</v>
      </c>
      <c r="B106" s="17">
        <v>1146610579</v>
      </c>
      <c r="C106" s="2" t="s">
        <v>578</v>
      </c>
      <c r="D106" s="7" t="s">
        <v>669</v>
      </c>
      <c r="E106" s="9">
        <v>46022</v>
      </c>
      <c r="F106" s="11" t="s">
        <v>676</v>
      </c>
      <c r="G106" s="18">
        <v>1260</v>
      </c>
    </row>
    <row r="107" spans="1:7" ht="15.6" x14ac:dyDescent="0.3">
      <c r="A107" s="6">
        <v>118</v>
      </c>
      <c r="B107" s="17">
        <v>97541250581</v>
      </c>
      <c r="C107" s="2" t="s">
        <v>28</v>
      </c>
      <c r="D107" s="7" t="s">
        <v>669</v>
      </c>
      <c r="E107" s="9">
        <v>46022</v>
      </c>
      <c r="F107" s="11" t="s">
        <v>676</v>
      </c>
      <c r="G107" s="18">
        <v>800</v>
      </c>
    </row>
    <row r="108" spans="1:7" ht="15.6" x14ac:dyDescent="0.3">
      <c r="A108" s="6">
        <v>119</v>
      </c>
      <c r="B108" s="17">
        <v>97667530584</v>
      </c>
      <c r="C108" s="2" t="s">
        <v>347</v>
      </c>
      <c r="D108" s="7" t="s">
        <v>669</v>
      </c>
      <c r="E108" s="9">
        <v>46042</v>
      </c>
      <c r="F108" s="7" t="s">
        <v>669</v>
      </c>
      <c r="G108" s="18">
        <v>6050</v>
      </c>
    </row>
    <row r="109" spans="1:7" ht="15.6" x14ac:dyDescent="0.3">
      <c r="A109" s="6">
        <v>120</v>
      </c>
      <c r="B109" s="17">
        <v>91118680593</v>
      </c>
      <c r="C109" s="2" t="s">
        <v>22</v>
      </c>
      <c r="D109" s="7" t="s">
        <v>669</v>
      </c>
      <c r="E109" s="6" t="s">
        <v>670</v>
      </c>
      <c r="F109" s="11" t="s">
        <v>676</v>
      </c>
      <c r="G109" s="18">
        <v>2150</v>
      </c>
    </row>
    <row r="110" spans="1:7" ht="15.6" x14ac:dyDescent="0.3">
      <c r="A110" s="6">
        <v>121</v>
      </c>
      <c r="B110" s="17">
        <v>16158591004</v>
      </c>
      <c r="C110" s="2" t="s">
        <v>33</v>
      </c>
      <c r="D110" s="7" t="s">
        <v>669</v>
      </c>
      <c r="E110" s="6" t="s">
        <v>670</v>
      </c>
      <c r="F110" s="11" t="s">
        <v>676</v>
      </c>
      <c r="G110" s="18">
        <v>2640</v>
      </c>
    </row>
    <row r="111" spans="1:7" ht="15.6" x14ac:dyDescent="0.3">
      <c r="A111" s="6">
        <v>122</v>
      </c>
      <c r="B111" s="17">
        <v>90081740590</v>
      </c>
      <c r="C111" s="2" t="s">
        <v>547</v>
      </c>
      <c r="D111" s="7" t="s">
        <v>669</v>
      </c>
      <c r="E111" s="6" t="s">
        <v>670</v>
      </c>
      <c r="F111" s="11" t="s">
        <v>676</v>
      </c>
      <c r="G111" s="18">
        <v>540</v>
      </c>
    </row>
    <row r="112" spans="1:7" ht="15.6" x14ac:dyDescent="0.3">
      <c r="A112" s="6">
        <v>123</v>
      </c>
      <c r="B112" s="17">
        <v>92084290607</v>
      </c>
      <c r="C112" s="2" t="s">
        <v>227</v>
      </c>
      <c r="D112" s="7" t="s">
        <v>669</v>
      </c>
      <c r="E112" s="6" t="s">
        <v>670</v>
      </c>
      <c r="F112" s="11" t="s">
        <v>676</v>
      </c>
      <c r="G112" s="18">
        <v>1300</v>
      </c>
    </row>
    <row r="113" spans="1:7" ht="15.6" x14ac:dyDescent="0.3">
      <c r="A113" s="6">
        <v>124</v>
      </c>
      <c r="B113" s="17">
        <v>16920101009</v>
      </c>
      <c r="C113" s="2" t="s">
        <v>618</v>
      </c>
      <c r="D113" s="7" t="s">
        <v>669</v>
      </c>
      <c r="E113" s="9">
        <v>46086</v>
      </c>
      <c r="F113" s="7" t="s">
        <v>669</v>
      </c>
      <c r="G113" s="18">
        <v>5250</v>
      </c>
    </row>
    <row r="114" spans="1:7" ht="15.6" x14ac:dyDescent="0.3">
      <c r="A114" s="6">
        <v>125</v>
      </c>
      <c r="B114" s="17">
        <v>2661900601</v>
      </c>
      <c r="C114" s="2" t="s">
        <v>23</v>
      </c>
      <c r="D114" s="7" t="s">
        <v>669</v>
      </c>
      <c r="E114" s="9">
        <v>46095</v>
      </c>
      <c r="F114" s="7" t="s">
        <v>669</v>
      </c>
      <c r="G114" s="18">
        <v>7565</v>
      </c>
    </row>
    <row r="115" spans="1:7" ht="15.6" x14ac:dyDescent="0.3">
      <c r="A115" s="6">
        <v>126</v>
      </c>
      <c r="B115" s="17">
        <v>91169900593</v>
      </c>
      <c r="C115" s="2" t="s">
        <v>267</v>
      </c>
      <c r="D115" s="26" t="s">
        <v>669</v>
      </c>
      <c r="E115" s="27">
        <v>46049</v>
      </c>
      <c r="F115" s="11" t="s">
        <v>676</v>
      </c>
      <c r="G115" s="18">
        <v>2450</v>
      </c>
    </row>
    <row r="116" spans="1:7" ht="15.6" x14ac:dyDescent="0.3">
      <c r="A116" s="6">
        <v>127</v>
      </c>
      <c r="B116" s="17">
        <v>90088600573</v>
      </c>
      <c r="C116" s="2" t="s">
        <v>577</v>
      </c>
      <c r="D116" s="7" t="s">
        <v>669</v>
      </c>
      <c r="E116" s="6" t="s">
        <v>670</v>
      </c>
      <c r="F116" s="11" t="s">
        <v>676</v>
      </c>
      <c r="G116" s="18">
        <v>2300</v>
      </c>
    </row>
    <row r="117" spans="1:7" ht="15.6" x14ac:dyDescent="0.3">
      <c r="A117" s="6">
        <v>128</v>
      </c>
      <c r="B117" s="17">
        <v>17650601002</v>
      </c>
      <c r="C117" s="2" t="s">
        <v>15</v>
      </c>
      <c r="D117" s="7" t="s">
        <v>669</v>
      </c>
      <c r="E117" s="10">
        <v>46022</v>
      </c>
      <c r="F117" s="7" t="s">
        <v>669</v>
      </c>
      <c r="G117" s="18">
        <v>11400</v>
      </c>
    </row>
    <row r="118" spans="1:7" ht="15.6" x14ac:dyDescent="0.3">
      <c r="A118" s="6">
        <v>130</v>
      </c>
      <c r="B118" s="17">
        <v>15037961008</v>
      </c>
      <c r="C118" s="2" t="s">
        <v>16</v>
      </c>
      <c r="D118" s="7" t="s">
        <v>669</v>
      </c>
      <c r="E118" s="11" t="s">
        <v>670</v>
      </c>
      <c r="F118" s="11" t="s">
        <v>676</v>
      </c>
      <c r="G118" s="18">
        <v>2000</v>
      </c>
    </row>
    <row r="119" spans="1:7" ht="15.6" x14ac:dyDescent="0.3">
      <c r="A119" s="6">
        <v>132</v>
      </c>
      <c r="B119" s="17">
        <v>97440450589</v>
      </c>
      <c r="C119" s="2" t="s">
        <v>140</v>
      </c>
      <c r="D119" s="7" t="s">
        <v>669</v>
      </c>
      <c r="E119" s="11" t="s">
        <v>670</v>
      </c>
      <c r="F119" s="11" t="s">
        <v>676</v>
      </c>
      <c r="G119" s="18">
        <v>1500</v>
      </c>
    </row>
    <row r="120" spans="1:7" ht="15.6" x14ac:dyDescent="0.3">
      <c r="A120" s="6">
        <v>133</v>
      </c>
      <c r="B120" s="17">
        <v>14875051006</v>
      </c>
      <c r="C120" s="2" t="s">
        <v>628</v>
      </c>
      <c r="D120" s="7" t="s">
        <v>669</v>
      </c>
      <c r="E120" s="11" t="s">
        <v>670</v>
      </c>
      <c r="F120" s="11" t="s">
        <v>676</v>
      </c>
      <c r="G120" s="18">
        <v>900</v>
      </c>
    </row>
    <row r="121" spans="1:7" ht="15.6" x14ac:dyDescent="0.3">
      <c r="A121" s="6">
        <v>134</v>
      </c>
      <c r="B121" s="17">
        <v>6957950584</v>
      </c>
      <c r="C121" s="2" t="s">
        <v>45</v>
      </c>
      <c r="D121" s="7" t="s">
        <v>669</v>
      </c>
      <c r="E121" s="9">
        <v>46022</v>
      </c>
      <c r="F121" s="7" t="s">
        <v>669</v>
      </c>
      <c r="G121" s="18">
        <v>11160</v>
      </c>
    </row>
    <row r="122" spans="1:7" ht="15.6" x14ac:dyDescent="0.3">
      <c r="A122" s="6">
        <v>135</v>
      </c>
      <c r="B122" s="17">
        <v>16462121001</v>
      </c>
      <c r="C122" s="2" t="s">
        <v>653</v>
      </c>
      <c r="D122" s="7" t="s">
        <v>669</v>
      </c>
      <c r="E122" s="10">
        <v>46022</v>
      </c>
      <c r="F122" s="11" t="s">
        <v>676</v>
      </c>
      <c r="G122" s="18">
        <v>1045</v>
      </c>
    </row>
    <row r="123" spans="1:7" ht="15.6" x14ac:dyDescent="0.3">
      <c r="A123" s="6">
        <v>136</v>
      </c>
      <c r="B123" s="17">
        <v>6885251006</v>
      </c>
      <c r="C123" s="2" t="s">
        <v>483</v>
      </c>
      <c r="D123" s="26" t="s">
        <v>669</v>
      </c>
      <c r="E123" s="27">
        <v>46051</v>
      </c>
      <c r="F123" s="11" t="s">
        <v>676</v>
      </c>
      <c r="G123" s="18">
        <v>1545</v>
      </c>
    </row>
    <row r="124" spans="1:7" ht="15.6" x14ac:dyDescent="0.3">
      <c r="A124" s="6">
        <v>137</v>
      </c>
      <c r="B124" s="17">
        <v>97807370586</v>
      </c>
      <c r="C124" s="2" t="s">
        <v>182</v>
      </c>
      <c r="D124" s="7" t="s">
        <v>669</v>
      </c>
      <c r="E124" s="11" t="s">
        <v>670</v>
      </c>
      <c r="F124" s="11" t="s">
        <v>676</v>
      </c>
      <c r="G124" s="18">
        <v>4440</v>
      </c>
    </row>
    <row r="125" spans="1:7" ht="15.6" x14ac:dyDescent="0.3">
      <c r="A125" s="6">
        <v>138</v>
      </c>
      <c r="B125" s="17">
        <v>94068260580</v>
      </c>
      <c r="C125" s="2" t="s">
        <v>55</v>
      </c>
      <c r="D125" s="7" t="s">
        <v>669</v>
      </c>
      <c r="E125" s="11" t="s">
        <v>670</v>
      </c>
      <c r="F125" s="11" t="s">
        <v>676</v>
      </c>
      <c r="G125" s="18">
        <v>3300</v>
      </c>
    </row>
    <row r="126" spans="1:7" ht="15.6" x14ac:dyDescent="0.3">
      <c r="A126" s="6">
        <v>140</v>
      </c>
      <c r="B126" s="17">
        <v>12012091000</v>
      </c>
      <c r="C126" s="2" t="s">
        <v>186</v>
      </c>
      <c r="D126" s="7" t="s">
        <v>669</v>
      </c>
      <c r="E126" s="10">
        <v>46107</v>
      </c>
      <c r="F126" s="6" t="s">
        <v>676</v>
      </c>
      <c r="G126" s="18">
        <v>216</v>
      </c>
    </row>
    <row r="127" spans="1:7" ht="15.6" x14ac:dyDescent="0.3">
      <c r="A127" s="6">
        <v>141</v>
      </c>
      <c r="B127" s="17">
        <v>90054970596</v>
      </c>
      <c r="C127" s="2" t="s">
        <v>142</v>
      </c>
      <c r="D127" s="7" t="s">
        <v>669</v>
      </c>
      <c r="E127" s="10">
        <v>46022</v>
      </c>
      <c r="F127" s="11" t="s">
        <v>676</v>
      </c>
      <c r="G127" s="18">
        <v>4700</v>
      </c>
    </row>
    <row r="128" spans="1:7" ht="15.6" x14ac:dyDescent="0.3">
      <c r="A128" s="6">
        <v>142</v>
      </c>
      <c r="B128" s="17">
        <v>97888290588</v>
      </c>
      <c r="C128" s="2" t="s">
        <v>350</v>
      </c>
      <c r="D128" s="7" t="s">
        <v>669</v>
      </c>
      <c r="E128" s="11" t="s">
        <v>670</v>
      </c>
      <c r="F128" s="11" t="s">
        <v>676</v>
      </c>
      <c r="G128" s="18">
        <v>480</v>
      </c>
    </row>
    <row r="129" spans="1:7" ht="15.6" x14ac:dyDescent="0.3">
      <c r="A129" s="6">
        <v>143</v>
      </c>
      <c r="B129" s="17">
        <v>10003221008</v>
      </c>
      <c r="C129" s="2" t="s">
        <v>500</v>
      </c>
      <c r="D129" s="26" t="s">
        <v>669</v>
      </c>
      <c r="E129" s="9">
        <v>46057</v>
      </c>
      <c r="F129" s="11" t="s">
        <v>676</v>
      </c>
      <c r="G129" s="18">
        <v>1870</v>
      </c>
    </row>
    <row r="130" spans="1:7" ht="15.6" x14ac:dyDescent="0.3">
      <c r="A130" s="6">
        <v>145</v>
      </c>
      <c r="B130" s="17">
        <v>97166210589</v>
      </c>
      <c r="C130" s="2" t="s">
        <v>2</v>
      </c>
      <c r="D130" s="7" t="s">
        <v>669</v>
      </c>
      <c r="E130" s="11" t="s">
        <v>670</v>
      </c>
      <c r="F130" s="11" t="s">
        <v>676</v>
      </c>
      <c r="G130" s="18">
        <v>400</v>
      </c>
    </row>
    <row r="131" spans="1:7" ht="15.6" x14ac:dyDescent="0.3">
      <c r="A131" s="6">
        <v>147</v>
      </c>
      <c r="B131" s="17">
        <v>91028390606</v>
      </c>
      <c r="C131" s="2" t="s">
        <v>297</v>
      </c>
      <c r="D131" s="7" t="s">
        <v>669</v>
      </c>
      <c r="E131" s="11" t="s">
        <v>670</v>
      </c>
      <c r="F131" s="11" t="s">
        <v>676</v>
      </c>
      <c r="G131" s="18">
        <v>700</v>
      </c>
    </row>
    <row r="132" spans="1:7" ht="15.6" x14ac:dyDescent="0.3">
      <c r="A132" s="6">
        <v>148</v>
      </c>
      <c r="B132" s="17">
        <v>96451670580</v>
      </c>
      <c r="C132" s="2" t="s">
        <v>592</v>
      </c>
      <c r="D132" s="7" t="s">
        <v>669</v>
      </c>
      <c r="E132" s="10">
        <v>46022</v>
      </c>
      <c r="F132" s="11" t="s">
        <v>676</v>
      </c>
      <c r="G132" s="18">
        <v>675</v>
      </c>
    </row>
    <row r="133" spans="1:7" ht="15.6" x14ac:dyDescent="0.3">
      <c r="A133" s="6">
        <v>149</v>
      </c>
      <c r="B133" s="17">
        <v>94093710583</v>
      </c>
      <c r="C133" s="2" t="s">
        <v>344</v>
      </c>
      <c r="D133" s="7" t="s">
        <v>669</v>
      </c>
      <c r="E133" s="11" t="s">
        <v>670</v>
      </c>
      <c r="F133" s="11" t="s">
        <v>676</v>
      </c>
      <c r="G133" s="18">
        <v>975</v>
      </c>
    </row>
    <row r="134" spans="1:7" ht="15.6" x14ac:dyDescent="0.3">
      <c r="A134" s="6">
        <v>150</v>
      </c>
      <c r="B134" s="17">
        <v>8636551007</v>
      </c>
      <c r="C134" s="2" t="s">
        <v>276</v>
      </c>
      <c r="D134" s="7" t="s">
        <v>669</v>
      </c>
      <c r="E134" s="10">
        <v>46022</v>
      </c>
      <c r="F134" s="11" t="s">
        <v>676</v>
      </c>
      <c r="G134" s="18">
        <v>4500</v>
      </c>
    </row>
    <row r="135" spans="1:7" ht="15.6" x14ac:dyDescent="0.3">
      <c r="A135" s="6">
        <v>151</v>
      </c>
      <c r="B135" s="17">
        <v>95042560581</v>
      </c>
      <c r="C135" s="2" t="s">
        <v>342</v>
      </c>
      <c r="D135" s="7" t="s">
        <v>669</v>
      </c>
      <c r="E135" s="10">
        <v>46010</v>
      </c>
      <c r="F135" s="7" t="s">
        <v>669</v>
      </c>
      <c r="G135" s="18">
        <v>7040</v>
      </c>
    </row>
    <row r="136" spans="1:7" ht="15.6" x14ac:dyDescent="0.3">
      <c r="A136" s="6">
        <v>152</v>
      </c>
      <c r="B136" s="17">
        <v>91135130598</v>
      </c>
      <c r="C136" s="2" t="s">
        <v>400</v>
      </c>
      <c r="D136" s="7" t="s">
        <v>669</v>
      </c>
      <c r="E136" s="11" t="s">
        <v>670</v>
      </c>
      <c r="F136" s="11" t="s">
        <v>676</v>
      </c>
      <c r="G136" s="18">
        <v>1330</v>
      </c>
    </row>
    <row r="137" spans="1:7" ht="15.6" x14ac:dyDescent="0.3">
      <c r="A137" s="6">
        <v>153</v>
      </c>
      <c r="B137" s="17">
        <v>2453690592</v>
      </c>
      <c r="C137" s="2" t="s">
        <v>614</v>
      </c>
      <c r="D137" s="7" t="s">
        <v>669</v>
      </c>
      <c r="E137" s="11" t="s">
        <v>670</v>
      </c>
      <c r="F137" s="11" t="s">
        <v>676</v>
      </c>
      <c r="G137" s="18">
        <v>2550</v>
      </c>
    </row>
    <row r="138" spans="1:7" ht="15.6" x14ac:dyDescent="0.3">
      <c r="A138" s="6">
        <v>154</v>
      </c>
      <c r="B138" s="17">
        <v>15790881005</v>
      </c>
      <c r="C138" s="2" t="s">
        <v>224</v>
      </c>
      <c r="D138" s="7" t="s">
        <v>669</v>
      </c>
      <c r="E138" s="11" t="s">
        <v>670</v>
      </c>
      <c r="F138" s="11" t="s">
        <v>676</v>
      </c>
      <c r="G138" s="18">
        <v>4140</v>
      </c>
    </row>
    <row r="139" spans="1:7" ht="15.6" x14ac:dyDescent="0.3">
      <c r="A139" s="6">
        <v>155</v>
      </c>
      <c r="B139" s="17">
        <v>91106800591</v>
      </c>
      <c r="C139" s="2" t="s">
        <v>242</v>
      </c>
      <c r="D139" s="7" t="s">
        <v>669</v>
      </c>
      <c r="E139" s="10">
        <v>46022</v>
      </c>
      <c r="F139" s="7" t="s">
        <v>669</v>
      </c>
      <c r="G139" s="18">
        <v>12500</v>
      </c>
    </row>
    <row r="140" spans="1:7" ht="15.6" x14ac:dyDescent="0.3">
      <c r="A140" s="6">
        <v>156</v>
      </c>
      <c r="B140" s="17">
        <v>17776481008</v>
      </c>
      <c r="C140" s="2" t="s">
        <v>229</v>
      </c>
      <c r="D140" s="7" t="s">
        <v>669</v>
      </c>
      <c r="E140" s="11" t="s">
        <v>670</v>
      </c>
      <c r="F140" s="11" t="s">
        <v>676</v>
      </c>
      <c r="G140" s="18">
        <v>1400</v>
      </c>
    </row>
    <row r="141" spans="1:7" ht="15.6" x14ac:dyDescent="0.3">
      <c r="A141" s="6">
        <v>157</v>
      </c>
      <c r="B141" s="17">
        <v>97560790582</v>
      </c>
      <c r="C141" s="2" t="s">
        <v>5</v>
      </c>
      <c r="D141" s="7" t="s">
        <v>669</v>
      </c>
      <c r="E141" s="11" t="s">
        <v>670</v>
      </c>
      <c r="F141" s="11" t="s">
        <v>676</v>
      </c>
      <c r="G141" s="18">
        <v>2589</v>
      </c>
    </row>
    <row r="142" spans="1:7" ht="15.6" x14ac:dyDescent="0.3">
      <c r="A142" s="6">
        <v>158</v>
      </c>
      <c r="B142" s="17">
        <v>95049700586</v>
      </c>
      <c r="C142" s="2" t="s">
        <v>439</v>
      </c>
      <c r="D142" s="7" t="s">
        <v>669</v>
      </c>
      <c r="E142" s="11" t="s">
        <v>670</v>
      </c>
      <c r="F142" s="11" t="s">
        <v>676</v>
      </c>
      <c r="G142" s="18">
        <v>3000</v>
      </c>
    </row>
    <row r="143" spans="1:7" ht="15.6" x14ac:dyDescent="0.3">
      <c r="A143" s="6">
        <v>159</v>
      </c>
      <c r="B143" s="17">
        <v>91178600598</v>
      </c>
      <c r="C143" s="2" t="s">
        <v>544</v>
      </c>
      <c r="D143" s="7" t="s">
        <v>669</v>
      </c>
      <c r="E143" s="11" t="s">
        <v>670</v>
      </c>
      <c r="F143" s="11" t="s">
        <v>676</v>
      </c>
      <c r="G143" s="18">
        <v>1280</v>
      </c>
    </row>
    <row r="144" spans="1:7" ht="15.6" x14ac:dyDescent="0.3">
      <c r="A144" s="6">
        <v>160</v>
      </c>
      <c r="B144" s="17">
        <v>93029210585</v>
      </c>
      <c r="C144" s="2" t="s">
        <v>608</v>
      </c>
      <c r="D144" s="7" t="s">
        <v>669</v>
      </c>
      <c r="E144" s="11" t="s">
        <v>670</v>
      </c>
      <c r="F144" s="11" t="s">
        <v>676</v>
      </c>
      <c r="G144" s="18">
        <v>300</v>
      </c>
    </row>
    <row r="145" spans="1:7" ht="15.6" x14ac:dyDescent="0.3">
      <c r="A145" s="6">
        <v>162</v>
      </c>
      <c r="B145" s="17">
        <v>90063030598</v>
      </c>
      <c r="C145" s="2" t="s">
        <v>370</v>
      </c>
      <c r="D145" s="7" t="s">
        <v>669</v>
      </c>
      <c r="E145" s="10">
        <v>46022</v>
      </c>
      <c r="F145" s="11" t="s">
        <v>676</v>
      </c>
      <c r="G145" s="18">
        <v>4600</v>
      </c>
    </row>
    <row r="146" spans="1:7" ht="15.6" x14ac:dyDescent="0.3">
      <c r="A146" s="6">
        <v>163</v>
      </c>
      <c r="B146" s="17">
        <v>91170500598</v>
      </c>
      <c r="C146" s="2" t="s">
        <v>235</v>
      </c>
      <c r="D146" s="7" t="s">
        <v>669</v>
      </c>
      <c r="E146" s="11" t="s">
        <v>670</v>
      </c>
      <c r="F146" s="11" t="s">
        <v>676</v>
      </c>
      <c r="G146" s="18">
        <v>1890</v>
      </c>
    </row>
    <row r="147" spans="1:7" ht="15.6" x14ac:dyDescent="0.3">
      <c r="A147" s="6">
        <v>164</v>
      </c>
      <c r="B147" s="17">
        <v>96484250582</v>
      </c>
      <c r="C147" s="2" t="s">
        <v>443</v>
      </c>
      <c r="D147" s="7" t="s">
        <v>669</v>
      </c>
      <c r="E147" s="11" t="s">
        <v>670</v>
      </c>
      <c r="F147" s="11" t="s">
        <v>676</v>
      </c>
      <c r="G147" s="18">
        <v>100</v>
      </c>
    </row>
    <row r="148" spans="1:7" ht="15.6" x14ac:dyDescent="0.3">
      <c r="A148" s="6">
        <v>165</v>
      </c>
      <c r="B148" s="17">
        <v>91032550609</v>
      </c>
      <c r="C148" s="2" t="s">
        <v>408</v>
      </c>
      <c r="D148" s="7" t="s">
        <v>669</v>
      </c>
      <c r="E148" s="11" t="s">
        <v>670</v>
      </c>
      <c r="F148" s="11" t="s">
        <v>676</v>
      </c>
      <c r="G148" s="18">
        <v>1700</v>
      </c>
    </row>
    <row r="149" spans="1:7" ht="15.6" x14ac:dyDescent="0.3">
      <c r="A149" s="6">
        <v>166</v>
      </c>
      <c r="B149" s="17">
        <v>96499390589</v>
      </c>
      <c r="C149" s="2" t="s">
        <v>271</v>
      </c>
      <c r="D149" s="7" t="s">
        <v>669</v>
      </c>
      <c r="E149" s="11" t="s">
        <v>670</v>
      </c>
      <c r="F149" s="11" t="s">
        <v>676</v>
      </c>
      <c r="G149" s="18">
        <v>950</v>
      </c>
    </row>
    <row r="150" spans="1:7" ht="15.6" x14ac:dyDescent="0.3">
      <c r="A150" s="6">
        <v>167</v>
      </c>
      <c r="B150" s="17">
        <v>90143520568</v>
      </c>
      <c r="C150" s="2" t="s">
        <v>191</v>
      </c>
      <c r="D150" s="7" t="s">
        <v>669</v>
      </c>
      <c r="E150" s="11" t="s">
        <v>670</v>
      </c>
      <c r="F150" s="11" t="s">
        <v>676</v>
      </c>
      <c r="G150" s="18">
        <v>480</v>
      </c>
    </row>
    <row r="151" spans="1:7" ht="15.6" x14ac:dyDescent="0.3">
      <c r="A151" s="6">
        <v>168</v>
      </c>
      <c r="B151" s="17">
        <v>10998561004</v>
      </c>
      <c r="C151" s="2" t="s">
        <v>378</v>
      </c>
      <c r="D151" s="7" t="s">
        <v>669</v>
      </c>
      <c r="E151" s="9">
        <v>46112</v>
      </c>
      <c r="F151" s="11" t="s">
        <v>676</v>
      </c>
      <c r="G151" s="18">
        <v>1025</v>
      </c>
    </row>
    <row r="152" spans="1:7" ht="15.6" x14ac:dyDescent="0.3">
      <c r="A152" s="6">
        <v>169</v>
      </c>
      <c r="B152" s="17">
        <v>1824160608</v>
      </c>
      <c r="C152" s="2" t="s">
        <v>532</v>
      </c>
      <c r="D152" s="7" t="s">
        <v>669</v>
      </c>
      <c r="E152" s="11" t="s">
        <v>670</v>
      </c>
      <c r="F152" s="11" t="s">
        <v>676</v>
      </c>
      <c r="G152" s="18">
        <v>4345</v>
      </c>
    </row>
    <row r="153" spans="1:7" ht="15.6" x14ac:dyDescent="0.3">
      <c r="A153" s="6">
        <v>170</v>
      </c>
      <c r="B153" s="17">
        <v>96572510582</v>
      </c>
      <c r="C153" s="2" t="s">
        <v>193</v>
      </c>
      <c r="D153" s="7" t="s">
        <v>669</v>
      </c>
      <c r="E153" s="10">
        <v>46022</v>
      </c>
      <c r="F153" s="11" t="s">
        <v>676</v>
      </c>
      <c r="G153" s="18">
        <v>3410</v>
      </c>
    </row>
    <row r="154" spans="1:7" ht="15.6" x14ac:dyDescent="0.3">
      <c r="A154" s="6">
        <v>171</v>
      </c>
      <c r="B154" s="17">
        <v>96607780580</v>
      </c>
      <c r="C154" s="2" t="s">
        <v>91</v>
      </c>
      <c r="D154" s="7" t="s">
        <v>669</v>
      </c>
      <c r="E154" s="11" t="s">
        <v>670</v>
      </c>
      <c r="F154" s="11" t="s">
        <v>676</v>
      </c>
      <c r="G154" s="18">
        <v>630</v>
      </c>
    </row>
    <row r="155" spans="1:7" ht="15.6" x14ac:dyDescent="0.3">
      <c r="A155" s="6">
        <v>172</v>
      </c>
      <c r="B155" s="17">
        <v>95040500589</v>
      </c>
      <c r="C155" s="2" t="s">
        <v>606</v>
      </c>
      <c r="D155" s="7" t="s">
        <v>669</v>
      </c>
      <c r="E155" s="10">
        <v>46022</v>
      </c>
      <c r="F155" s="11" t="s">
        <v>676</v>
      </c>
      <c r="G155" s="18">
        <v>1430</v>
      </c>
    </row>
    <row r="156" spans="1:7" ht="15.6" x14ac:dyDescent="0.3">
      <c r="A156" s="6">
        <v>173</v>
      </c>
      <c r="B156" s="17">
        <v>96570550580</v>
      </c>
      <c r="C156" s="2" t="s">
        <v>1</v>
      </c>
      <c r="D156" s="7" t="s">
        <v>669</v>
      </c>
      <c r="E156" s="11" t="s">
        <v>670</v>
      </c>
      <c r="F156" s="7" t="s">
        <v>669</v>
      </c>
      <c r="G156" s="18">
        <v>8160</v>
      </c>
    </row>
    <row r="157" spans="1:7" ht="15.6" x14ac:dyDescent="0.3">
      <c r="A157" s="6">
        <v>174</v>
      </c>
      <c r="B157" s="17">
        <v>97885940581</v>
      </c>
      <c r="C157" s="2" t="s">
        <v>154</v>
      </c>
      <c r="D157" s="7" t="s">
        <v>669</v>
      </c>
      <c r="E157" s="11" t="s">
        <v>670</v>
      </c>
      <c r="F157" s="11" t="s">
        <v>676</v>
      </c>
      <c r="G157" s="18">
        <v>1350</v>
      </c>
    </row>
    <row r="158" spans="1:7" ht="15.6" x14ac:dyDescent="0.3">
      <c r="A158" s="6">
        <v>177</v>
      </c>
      <c r="B158" s="17">
        <v>91079620588</v>
      </c>
      <c r="C158" s="2" t="s">
        <v>165</v>
      </c>
      <c r="D158" s="7" t="s">
        <v>669</v>
      </c>
      <c r="E158" s="10">
        <v>46022</v>
      </c>
      <c r="F158" s="11" t="s">
        <v>676</v>
      </c>
      <c r="G158" s="18">
        <v>500</v>
      </c>
    </row>
    <row r="159" spans="1:7" ht="15.6" x14ac:dyDescent="0.3">
      <c r="A159" s="6">
        <v>178</v>
      </c>
      <c r="B159" s="17">
        <v>97051870588</v>
      </c>
      <c r="C159" s="2" t="s">
        <v>464</v>
      </c>
      <c r="D159" s="7" t="s">
        <v>669</v>
      </c>
      <c r="E159" s="10">
        <v>46022</v>
      </c>
      <c r="F159" s="7" t="s">
        <v>669</v>
      </c>
      <c r="G159" s="18">
        <v>7120</v>
      </c>
    </row>
    <row r="160" spans="1:7" ht="15.6" x14ac:dyDescent="0.3">
      <c r="A160" s="6">
        <v>179</v>
      </c>
      <c r="B160" s="17">
        <v>90061870581</v>
      </c>
      <c r="C160" s="2" t="s">
        <v>429</v>
      </c>
      <c r="D160" s="7" t="s">
        <v>669</v>
      </c>
      <c r="E160" s="11" t="s">
        <v>670</v>
      </c>
      <c r="F160" s="7" t="s">
        <v>669</v>
      </c>
      <c r="G160" s="18">
        <v>13920</v>
      </c>
    </row>
    <row r="161" spans="1:7" ht="15.6" x14ac:dyDescent="0.3">
      <c r="A161" s="6">
        <v>180</v>
      </c>
      <c r="B161" s="17">
        <v>1085740577</v>
      </c>
      <c r="C161" s="2" t="s">
        <v>228</v>
      </c>
      <c r="D161" s="7" t="s">
        <v>669</v>
      </c>
      <c r="E161" s="11" t="s">
        <v>670</v>
      </c>
      <c r="F161" s="11" t="s">
        <v>676</v>
      </c>
      <c r="G161" s="18">
        <v>200</v>
      </c>
    </row>
    <row r="162" spans="1:7" ht="15.6" x14ac:dyDescent="0.3">
      <c r="A162" s="6">
        <v>181</v>
      </c>
      <c r="B162" s="17">
        <v>90070510590</v>
      </c>
      <c r="C162" s="2" t="s">
        <v>46</v>
      </c>
      <c r="D162" s="7" t="s">
        <v>669</v>
      </c>
      <c r="E162" s="11" t="s">
        <v>670</v>
      </c>
      <c r="F162" s="7" t="s">
        <v>669</v>
      </c>
      <c r="G162" s="18">
        <v>7150</v>
      </c>
    </row>
    <row r="163" spans="1:7" ht="15.6" x14ac:dyDescent="0.3">
      <c r="A163" s="6">
        <v>182</v>
      </c>
      <c r="B163" s="17">
        <v>91032890609</v>
      </c>
      <c r="C163" s="2" t="s">
        <v>147</v>
      </c>
      <c r="D163" s="7" t="s">
        <v>669</v>
      </c>
      <c r="E163" s="11" t="s">
        <v>670</v>
      </c>
      <c r="F163" s="11" t="s">
        <v>676</v>
      </c>
      <c r="G163" s="18">
        <v>560</v>
      </c>
    </row>
    <row r="164" spans="1:7" ht="15.6" x14ac:dyDescent="0.3">
      <c r="A164" s="6">
        <v>183</v>
      </c>
      <c r="B164" s="17">
        <v>1942670595</v>
      </c>
      <c r="C164" s="2" t="s">
        <v>320</v>
      </c>
      <c r="D164" s="7" t="s">
        <v>669</v>
      </c>
      <c r="E164" s="11" t="s">
        <v>670</v>
      </c>
      <c r="F164" s="11" t="s">
        <v>676</v>
      </c>
      <c r="G164" s="18">
        <v>1680</v>
      </c>
    </row>
    <row r="165" spans="1:7" ht="15.6" x14ac:dyDescent="0.3">
      <c r="A165" s="6">
        <v>186</v>
      </c>
      <c r="B165" s="17">
        <v>97940610583</v>
      </c>
      <c r="C165" s="2" t="s">
        <v>300</v>
      </c>
      <c r="D165" s="7" t="s">
        <v>669</v>
      </c>
      <c r="E165" s="10">
        <v>46022</v>
      </c>
      <c r="F165" s="11" t="s">
        <v>676</v>
      </c>
      <c r="G165" s="18">
        <v>550</v>
      </c>
    </row>
    <row r="166" spans="1:7" ht="15.6" x14ac:dyDescent="0.3">
      <c r="A166" s="6">
        <v>187</v>
      </c>
      <c r="B166" s="17">
        <v>90067950593</v>
      </c>
      <c r="C166" s="2" t="s">
        <v>269</v>
      </c>
      <c r="D166" s="7" t="s">
        <v>669</v>
      </c>
      <c r="E166" s="11" t="s">
        <v>670</v>
      </c>
      <c r="F166" s="11" t="s">
        <v>676</v>
      </c>
      <c r="G166" s="18">
        <v>2480</v>
      </c>
    </row>
    <row r="167" spans="1:7" ht="15.6" x14ac:dyDescent="0.3">
      <c r="A167" s="6">
        <v>189</v>
      </c>
      <c r="B167" s="17">
        <v>90067920596</v>
      </c>
      <c r="C167" s="2" t="s">
        <v>638</v>
      </c>
      <c r="D167" s="7" t="s">
        <v>669</v>
      </c>
      <c r="E167" s="11" t="s">
        <v>670</v>
      </c>
      <c r="F167" s="11" t="s">
        <v>676</v>
      </c>
      <c r="G167" s="18">
        <v>2800</v>
      </c>
    </row>
    <row r="168" spans="1:7" ht="15.6" x14ac:dyDescent="0.3">
      <c r="A168" s="6">
        <v>190</v>
      </c>
      <c r="B168" s="17">
        <v>90060450591</v>
      </c>
      <c r="C168" s="2" t="s">
        <v>234</v>
      </c>
      <c r="D168" s="7" t="s">
        <v>669</v>
      </c>
      <c r="E168" s="11" t="s">
        <v>670</v>
      </c>
      <c r="F168" s="11" t="s">
        <v>676</v>
      </c>
      <c r="G168" s="18">
        <v>1700</v>
      </c>
    </row>
    <row r="169" spans="1:7" ht="15.6" x14ac:dyDescent="0.3">
      <c r="A169" s="6">
        <v>191</v>
      </c>
      <c r="B169" s="17">
        <v>96435770589</v>
      </c>
      <c r="C169" s="2" t="s">
        <v>163</v>
      </c>
      <c r="D169" s="7" t="s">
        <v>669</v>
      </c>
      <c r="E169" s="10">
        <v>46022</v>
      </c>
      <c r="F169" s="11" t="s">
        <v>676</v>
      </c>
      <c r="G169" s="18">
        <v>450</v>
      </c>
    </row>
    <row r="170" spans="1:7" ht="15.6" x14ac:dyDescent="0.3">
      <c r="A170" s="6">
        <v>192</v>
      </c>
      <c r="B170" s="17">
        <v>92000380581</v>
      </c>
      <c r="C170" s="2" t="s">
        <v>484</v>
      </c>
      <c r="D170" s="7" t="s">
        <v>669</v>
      </c>
      <c r="E170" s="9">
        <v>46112</v>
      </c>
      <c r="F170" s="7" t="s">
        <v>669</v>
      </c>
      <c r="G170" s="18">
        <v>25000</v>
      </c>
    </row>
    <row r="171" spans="1:7" ht="15.6" x14ac:dyDescent="0.3">
      <c r="A171" s="6">
        <v>193</v>
      </c>
      <c r="B171" s="17">
        <v>12854711004</v>
      </c>
      <c r="C171" s="2" t="s">
        <v>345</v>
      </c>
      <c r="D171" s="7" t="s">
        <v>669</v>
      </c>
      <c r="E171" s="9">
        <v>46022</v>
      </c>
      <c r="F171" s="11" t="s">
        <v>676</v>
      </c>
      <c r="G171" s="18">
        <v>680</v>
      </c>
    </row>
    <row r="172" spans="1:7" ht="15.6" x14ac:dyDescent="0.3">
      <c r="A172" s="6">
        <v>194</v>
      </c>
      <c r="B172" s="17">
        <v>90119770569</v>
      </c>
      <c r="C172" s="2" t="s">
        <v>531</v>
      </c>
      <c r="D172" s="26" t="s">
        <v>669</v>
      </c>
      <c r="E172" s="27">
        <v>46052</v>
      </c>
      <c r="F172" s="11" t="s">
        <v>676</v>
      </c>
      <c r="G172" s="18">
        <v>450</v>
      </c>
    </row>
    <row r="173" spans="1:7" ht="15.6" x14ac:dyDescent="0.3">
      <c r="A173" s="6">
        <v>195</v>
      </c>
      <c r="B173" s="17">
        <v>13584201001</v>
      </c>
      <c r="C173" s="2" t="s">
        <v>551</v>
      </c>
      <c r="D173" s="7" t="s">
        <v>669</v>
      </c>
      <c r="E173" s="9">
        <v>46022</v>
      </c>
      <c r="F173" s="11" t="s">
        <v>676</v>
      </c>
      <c r="G173" s="18">
        <v>2590</v>
      </c>
    </row>
    <row r="174" spans="1:7" ht="15.6" x14ac:dyDescent="0.3">
      <c r="A174" s="6">
        <v>196</v>
      </c>
      <c r="B174" s="17">
        <v>96501710584</v>
      </c>
      <c r="C174" s="2" t="s">
        <v>239</v>
      </c>
      <c r="D174" s="7" t="s">
        <v>669</v>
      </c>
      <c r="E174" s="6" t="s">
        <v>670</v>
      </c>
      <c r="F174" s="11" t="s">
        <v>676</v>
      </c>
      <c r="G174" s="18">
        <v>420</v>
      </c>
    </row>
    <row r="175" spans="1:7" ht="15.6" x14ac:dyDescent="0.3">
      <c r="A175" s="6">
        <v>197</v>
      </c>
      <c r="B175" s="17">
        <v>92039260580</v>
      </c>
      <c r="C175" s="2" t="s">
        <v>52</v>
      </c>
      <c r="D175" s="7" t="s">
        <v>669</v>
      </c>
      <c r="E175" s="9">
        <v>46022</v>
      </c>
      <c r="F175" s="11" t="s">
        <v>676</v>
      </c>
      <c r="G175" s="18">
        <v>1980</v>
      </c>
    </row>
    <row r="176" spans="1:7" ht="15.6" x14ac:dyDescent="0.3">
      <c r="A176" s="6">
        <v>198</v>
      </c>
      <c r="B176" s="17">
        <v>13475661008</v>
      </c>
      <c r="C176" s="2" t="s">
        <v>63</v>
      </c>
      <c r="D176" s="7" t="s">
        <v>669</v>
      </c>
      <c r="E176" s="6" t="s">
        <v>670</v>
      </c>
      <c r="F176" s="11" t="s">
        <v>676</v>
      </c>
      <c r="G176" s="18">
        <v>1000</v>
      </c>
    </row>
    <row r="177" spans="1:7" ht="15.6" x14ac:dyDescent="0.3">
      <c r="A177" s="6">
        <v>199</v>
      </c>
      <c r="B177" s="17">
        <v>92008670603</v>
      </c>
      <c r="C177" s="2" t="s">
        <v>420</v>
      </c>
      <c r="D177" s="7" t="s">
        <v>669</v>
      </c>
      <c r="E177" s="9">
        <v>46017</v>
      </c>
      <c r="F177" s="7" t="s">
        <v>669</v>
      </c>
      <c r="G177" s="18">
        <v>15300</v>
      </c>
    </row>
    <row r="178" spans="1:7" ht="15.6" x14ac:dyDescent="0.3">
      <c r="A178" s="6">
        <v>200</v>
      </c>
      <c r="B178" s="17">
        <v>90068980599</v>
      </c>
      <c r="C178" s="2" t="s">
        <v>156</v>
      </c>
      <c r="D178" s="7" t="s">
        <v>669</v>
      </c>
      <c r="E178" s="9">
        <v>46022</v>
      </c>
      <c r="F178" s="11" t="s">
        <v>676</v>
      </c>
      <c r="G178" s="18">
        <v>1290</v>
      </c>
    </row>
    <row r="179" spans="1:7" ht="15.6" x14ac:dyDescent="0.3">
      <c r="A179" s="6">
        <v>201</v>
      </c>
      <c r="B179" s="17">
        <v>94030410586</v>
      </c>
      <c r="C179" s="2" t="s">
        <v>341</v>
      </c>
      <c r="D179" s="7" t="s">
        <v>669</v>
      </c>
      <c r="E179" s="9">
        <v>46023</v>
      </c>
      <c r="F179" s="11" t="s">
        <v>676</v>
      </c>
      <c r="G179" s="18">
        <v>1740</v>
      </c>
    </row>
    <row r="180" spans="1:7" ht="15.6" x14ac:dyDescent="0.3">
      <c r="A180" s="6">
        <v>202</v>
      </c>
      <c r="B180" s="17">
        <v>11468081002</v>
      </c>
      <c r="C180" s="2" t="s">
        <v>306</v>
      </c>
      <c r="D180" s="7" t="s">
        <v>669</v>
      </c>
      <c r="E180" s="9">
        <v>46053</v>
      </c>
      <c r="F180" s="11" t="s">
        <v>676</v>
      </c>
      <c r="G180" s="18">
        <v>2080</v>
      </c>
    </row>
    <row r="181" spans="1:7" ht="15.6" x14ac:dyDescent="0.3">
      <c r="A181" s="6">
        <v>204</v>
      </c>
      <c r="B181" s="17">
        <v>91047340582</v>
      </c>
      <c r="C181" s="2" t="s">
        <v>474</v>
      </c>
      <c r="D181" s="7" t="s">
        <v>669</v>
      </c>
      <c r="E181" s="9">
        <v>46023</v>
      </c>
      <c r="F181" s="11" t="s">
        <v>676</v>
      </c>
      <c r="G181" s="18">
        <v>1800</v>
      </c>
    </row>
    <row r="182" spans="1:7" ht="15.6" x14ac:dyDescent="0.3">
      <c r="A182" s="6">
        <v>205</v>
      </c>
      <c r="B182" s="17">
        <v>11081241009</v>
      </c>
      <c r="C182" s="2" t="s">
        <v>635</v>
      </c>
      <c r="D182" s="7" t="s">
        <v>669</v>
      </c>
      <c r="E182" s="9">
        <v>46023</v>
      </c>
      <c r="F182" s="11" t="s">
        <v>676</v>
      </c>
      <c r="G182" s="18">
        <v>2165</v>
      </c>
    </row>
    <row r="183" spans="1:7" ht="15.6" x14ac:dyDescent="0.3">
      <c r="A183" s="6">
        <v>206</v>
      </c>
      <c r="B183" s="17">
        <v>97018320586</v>
      </c>
      <c r="C183" s="2" t="s">
        <v>382</v>
      </c>
      <c r="D183" s="26" t="s">
        <v>669</v>
      </c>
      <c r="E183" s="27">
        <v>46059</v>
      </c>
      <c r="F183" s="11" t="s">
        <v>676</v>
      </c>
      <c r="G183" s="18">
        <v>2755</v>
      </c>
    </row>
    <row r="184" spans="1:7" ht="15.6" x14ac:dyDescent="0.3">
      <c r="A184" s="6">
        <v>207</v>
      </c>
      <c r="B184" s="17">
        <v>91130110595</v>
      </c>
      <c r="C184" s="2" t="s">
        <v>615</v>
      </c>
      <c r="D184" s="7" t="s">
        <v>669</v>
      </c>
      <c r="E184" s="6" t="s">
        <v>670</v>
      </c>
      <c r="F184" s="11" t="s">
        <v>676</v>
      </c>
      <c r="G184" s="18">
        <v>720</v>
      </c>
    </row>
    <row r="185" spans="1:7" ht="15.6" x14ac:dyDescent="0.3">
      <c r="A185" s="6">
        <v>208</v>
      </c>
      <c r="B185" s="17">
        <v>97540320583</v>
      </c>
      <c r="C185" s="2" t="s">
        <v>339</v>
      </c>
      <c r="D185" s="7" t="s">
        <v>669</v>
      </c>
      <c r="E185" s="11" t="s">
        <v>670</v>
      </c>
      <c r="F185" s="11" t="s">
        <v>676</v>
      </c>
      <c r="G185" s="18">
        <v>720</v>
      </c>
    </row>
    <row r="186" spans="1:7" ht="15.6" x14ac:dyDescent="0.3">
      <c r="A186" s="6">
        <v>210</v>
      </c>
      <c r="B186" s="17">
        <v>94061250588</v>
      </c>
      <c r="C186" s="2" t="s">
        <v>34</v>
      </c>
      <c r="D186" s="7" t="s">
        <v>669</v>
      </c>
      <c r="E186" s="9">
        <v>46053</v>
      </c>
      <c r="F186" s="11" t="s">
        <v>676</v>
      </c>
      <c r="G186" s="18">
        <v>990</v>
      </c>
    </row>
    <row r="187" spans="1:7" ht="15.6" x14ac:dyDescent="0.3">
      <c r="A187" s="6">
        <v>211</v>
      </c>
      <c r="B187" s="17">
        <v>90249050734</v>
      </c>
      <c r="C187" s="2" t="s">
        <v>595</v>
      </c>
      <c r="D187" s="7" t="s">
        <v>669</v>
      </c>
      <c r="E187" s="11" t="s">
        <v>670</v>
      </c>
      <c r="F187" s="11" t="s">
        <v>676</v>
      </c>
      <c r="G187" s="18">
        <v>605</v>
      </c>
    </row>
    <row r="188" spans="1:7" ht="15.6" x14ac:dyDescent="0.3">
      <c r="A188" s="6">
        <v>212</v>
      </c>
      <c r="B188" s="17">
        <v>97089430587</v>
      </c>
      <c r="C188" s="2" t="s">
        <v>266</v>
      </c>
      <c r="D188" s="7" t="s">
        <v>669</v>
      </c>
      <c r="E188" s="11" t="s">
        <v>670</v>
      </c>
      <c r="F188" s="7" t="s">
        <v>669</v>
      </c>
      <c r="G188" s="18">
        <v>5100</v>
      </c>
    </row>
    <row r="189" spans="1:7" ht="15.6" x14ac:dyDescent="0.3">
      <c r="A189" s="6">
        <v>213</v>
      </c>
      <c r="B189" s="17">
        <v>91140690594</v>
      </c>
      <c r="C189" s="2" t="s">
        <v>514</v>
      </c>
      <c r="D189" s="7" t="s">
        <v>669</v>
      </c>
      <c r="E189" s="11" t="s">
        <v>670</v>
      </c>
      <c r="F189" s="11" t="s">
        <v>676</v>
      </c>
      <c r="G189" s="18">
        <v>1190</v>
      </c>
    </row>
    <row r="190" spans="1:7" ht="15.6" x14ac:dyDescent="0.3">
      <c r="A190" s="6">
        <v>214</v>
      </c>
      <c r="B190" s="17">
        <v>91022020597</v>
      </c>
      <c r="C190" s="2" t="s">
        <v>559</v>
      </c>
      <c r="D190" s="7" t="s">
        <v>669</v>
      </c>
      <c r="E190" s="11" t="s">
        <v>670</v>
      </c>
      <c r="F190" s="11" t="s">
        <v>676</v>
      </c>
      <c r="G190" s="18">
        <v>1430</v>
      </c>
    </row>
    <row r="191" spans="1:7" ht="15.6" x14ac:dyDescent="0.3">
      <c r="A191" s="6">
        <v>217</v>
      </c>
      <c r="B191" s="17">
        <v>97242690580</v>
      </c>
      <c r="C191" s="2" t="s">
        <v>367</v>
      </c>
      <c r="D191" s="7" t="s">
        <v>669</v>
      </c>
      <c r="E191" s="10">
        <v>46023</v>
      </c>
      <c r="F191" s="7" t="s">
        <v>669</v>
      </c>
      <c r="G191" s="18">
        <v>7500</v>
      </c>
    </row>
    <row r="192" spans="1:7" ht="15.6" x14ac:dyDescent="0.3">
      <c r="A192" s="6">
        <v>219</v>
      </c>
      <c r="B192" s="17">
        <v>95053870580</v>
      </c>
      <c r="C192" s="2" t="s">
        <v>394</v>
      </c>
      <c r="D192" s="7" t="s">
        <v>669</v>
      </c>
      <c r="E192" s="11" t="s">
        <v>670</v>
      </c>
      <c r="F192" s="11" t="s">
        <v>676</v>
      </c>
      <c r="G192" s="18">
        <v>2870</v>
      </c>
    </row>
    <row r="193" spans="1:7" ht="15.6" x14ac:dyDescent="0.3">
      <c r="A193" s="6">
        <v>220</v>
      </c>
      <c r="B193" s="17">
        <v>91046110580</v>
      </c>
      <c r="C193" s="2" t="s">
        <v>414</v>
      </c>
      <c r="D193" s="7" t="s">
        <v>669</v>
      </c>
      <c r="E193" s="6" t="s">
        <v>1485</v>
      </c>
      <c r="F193" s="11" t="s">
        <v>676</v>
      </c>
      <c r="G193" s="18">
        <v>3100</v>
      </c>
    </row>
    <row r="194" spans="1:7" ht="15.6" x14ac:dyDescent="0.3">
      <c r="A194" s="6">
        <v>221</v>
      </c>
      <c r="B194" s="17">
        <v>17814041004</v>
      </c>
      <c r="C194" s="2" t="s">
        <v>334</v>
      </c>
      <c r="D194" s="7" t="s">
        <v>669</v>
      </c>
      <c r="E194" s="11" t="s">
        <v>670</v>
      </c>
      <c r="F194" s="11" t="s">
        <v>676</v>
      </c>
      <c r="G194" s="18">
        <v>300</v>
      </c>
    </row>
    <row r="195" spans="1:7" ht="15.6" x14ac:dyDescent="0.3">
      <c r="A195" s="6">
        <v>222</v>
      </c>
      <c r="B195" s="17">
        <v>97449650585</v>
      </c>
      <c r="C195" s="2" t="s">
        <v>436</v>
      </c>
      <c r="D195" s="7" t="s">
        <v>669</v>
      </c>
      <c r="E195" s="11" t="s">
        <v>670</v>
      </c>
      <c r="F195" s="11" t="s">
        <v>676</v>
      </c>
      <c r="G195" s="18">
        <v>500</v>
      </c>
    </row>
    <row r="196" spans="1:7" ht="15.6" x14ac:dyDescent="0.3">
      <c r="A196" s="6">
        <v>223</v>
      </c>
      <c r="B196" s="17">
        <v>90082640583</v>
      </c>
      <c r="C196" s="2" t="s">
        <v>330</v>
      </c>
      <c r="D196" s="7" t="s">
        <v>669</v>
      </c>
      <c r="E196" s="10">
        <v>46023</v>
      </c>
      <c r="F196" s="11" t="s">
        <v>676</v>
      </c>
      <c r="G196" s="18">
        <v>2760</v>
      </c>
    </row>
    <row r="197" spans="1:7" ht="15.6" x14ac:dyDescent="0.3">
      <c r="A197" s="6">
        <v>224</v>
      </c>
      <c r="B197" s="17">
        <v>92097770603</v>
      </c>
      <c r="C197" s="2" t="s">
        <v>211</v>
      </c>
      <c r="D197" s="7" t="s">
        <v>669</v>
      </c>
      <c r="E197" s="11" t="s">
        <v>670</v>
      </c>
      <c r="F197" s="11" t="s">
        <v>676</v>
      </c>
      <c r="G197" s="18">
        <v>550</v>
      </c>
    </row>
    <row r="198" spans="1:7" ht="15.6" x14ac:dyDescent="0.3">
      <c r="A198" s="6">
        <v>225</v>
      </c>
      <c r="B198" s="17">
        <v>97710570587</v>
      </c>
      <c r="C198" s="2" t="s">
        <v>643</v>
      </c>
      <c r="D198" s="7" t="s">
        <v>669</v>
      </c>
      <c r="E198" s="11" t="s">
        <v>670</v>
      </c>
      <c r="F198" s="11" t="s">
        <v>676</v>
      </c>
      <c r="G198" s="18">
        <v>585</v>
      </c>
    </row>
    <row r="199" spans="1:7" ht="15.6" x14ac:dyDescent="0.3">
      <c r="A199" s="6">
        <v>226</v>
      </c>
      <c r="B199" s="17">
        <v>90016940604</v>
      </c>
      <c r="C199" s="2" t="s">
        <v>674</v>
      </c>
      <c r="D199" s="7" t="s">
        <v>669</v>
      </c>
      <c r="E199" s="11" t="s">
        <v>670</v>
      </c>
      <c r="F199" s="11" t="s">
        <v>676</v>
      </c>
      <c r="G199" s="18">
        <v>1505</v>
      </c>
    </row>
    <row r="200" spans="1:7" ht="15.6" x14ac:dyDescent="0.3">
      <c r="A200" s="6">
        <v>227</v>
      </c>
      <c r="B200" s="17">
        <v>92072910604</v>
      </c>
      <c r="C200" s="2" t="s">
        <v>279</v>
      </c>
      <c r="D200" s="7" t="s">
        <v>669</v>
      </c>
      <c r="E200" s="10">
        <v>46023</v>
      </c>
      <c r="F200" s="11" t="s">
        <v>676</v>
      </c>
      <c r="G200" s="18">
        <v>2480</v>
      </c>
    </row>
    <row r="201" spans="1:7" ht="15.6" x14ac:dyDescent="0.3">
      <c r="A201" s="6">
        <v>229</v>
      </c>
      <c r="B201" s="17">
        <v>97716130584</v>
      </c>
      <c r="C201" s="2" t="s">
        <v>204</v>
      </c>
      <c r="D201" s="7" t="s">
        <v>669</v>
      </c>
      <c r="E201" s="11" t="s">
        <v>670</v>
      </c>
      <c r="F201" s="11" t="s">
        <v>676</v>
      </c>
      <c r="G201" s="18">
        <v>780</v>
      </c>
    </row>
    <row r="202" spans="1:7" ht="15.6" x14ac:dyDescent="0.3">
      <c r="A202" s="6">
        <v>230</v>
      </c>
      <c r="B202" s="17">
        <v>9376841004</v>
      </c>
      <c r="C202" s="2" t="s">
        <v>268</v>
      </c>
      <c r="D202" s="7" t="s">
        <v>669</v>
      </c>
      <c r="E202" s="11" t="s">
        <v>670</v>
      </c>
      <c r="F202" s="11" t="s">
        <v>676</v>
      </c>
      <c r="G202" s="18">
        <v>2100</v>
      </c>
    </row>
    <row r="203" spans="1:7" ht="15.6" x14ac:dyDescent="0.3">
      <c r="A203" s="6">
        <v>231</v>
      </c>
      <c r="B203" s="17">
        <v>80020950574</v>
      </c>
      <c r="C203" s="2" t="s">
        <v>539</v>
      </c>
      <c r="D203" s="7" t="s">
        <v>669</v>
      </c>
      <c r="E203" s="10">
        <v>46023</v>
      </c>
      <c r="F203" s="11" t="s">
        <v>676</v>
      </c>
      <c r="G203" s="18">
        <v>2050</v>
      </c>
    </row>
    <row r="204" spans="1:7" ht="15.6" x14ac:dyDescent="0.3">
      <c r="A204" s="6">
        <v>232</v>
      </c>
      <c r="B204" s="17">
        <v>15822801005</v>
      </c>
      <c r="C204" s="2" t="s">
        <v>207</v>
      </c>
      <c r="D204" s="7" t="s">
        <v>669</v>
      </c>
      <c r="E204" s="11" t="s">
        <v>670</v>
      </c>
      <c r="F204" s="11" t="s">
        <v>676</v>
      </c>
      <c r="G204" s="18">
        <v>1700</v>
      </c>
    </row>
    <row r="205" spans="1:7" ht="15.6" x14ac:dyDescent="0.3">
      <c r="A205" s="6">
        <v>234</v>
      </c>
      <c r="B205" s="17">
        <v>97310840588</v>
      </c>
      <c r="C205" s="2" t="s">
        <v>395</v>
      </c>
      <c r="D205" s="7" t="s">
        <v>669</v>
      </c>
      <c r="E205" s="9">
        <v>46112</v>
      </c>
      <c r="F205" s="11" t="s">
        <v>676</v>
      </c>
      <c r="G205" s="18">
        <v>2080</v>
      </c>
    </row>
    <row r="206" spans="1:7" ht="15.6" x14ac:dyDescent="0.3">
      <c r="A206" s="6">
        <v>235</v>
      </c>
      <c r="B206" s="17">
        <v>91159770592</v>
      </c>
      <c r="C206" s="2" t="s">
        <v>352</v>
      </c>
      <c r="D206" s="7" t="s">
        <v>669</v>
      </c>
      <c r="E206" s="11" t="s">
        <v>670</v>
      </c>
      <c r="F206" s="6" t="s">
        <v>676</v>
      </c>
      <c r="G206" s="18">
        <v>600</v>
      </c>
    </row>
    <row r="207" spans="1:7" ht="15.6" x14ac:dyDescent="0.3">
      <c r="A207" s="6">
        <v>236</v>
      </c>
      <c r="B207" s="17">
        <v>91076340586</v>
      </c>
      <c r="C207" s="2" t="s">
        <v>437</v>
      </c>
      <c r="D207" s="7" t="s">
        <v>669</v>
      </c>
      <c r="E207" s="11" t="s">
        <v>670</v>
      </c>
      <c r="F207" s="11" t="s">
        <v>676</v>
      </c>
      <c r="G207" s="18">
        <v>1740</v>
      </c>
    </row>
    <row r="208" spans="1:7" ht="15.6" x14ac:dyDescent="0.3">
      <c r="A208" s="6">
        <v>237</v>
      </c>
      <c r="B208" s="17">
        <v>2178720591</v>
      </c>
      <c r="C208" s="2" t="s">
        <v>466</v>
      </c>
      <c r="D208" s="7" t="s">
        <v>669</v>
      </c>
      <c r="E208" s="10">
        <v>46023</v>
      </c>
      <c r="F208" s="11" t="s">
        <v>676</v>
      </c>
      <c r="G208" s="18">
        <v>2025</v>
      </c>
    </row>
    <row r="209" spans="1:7" ht="15.6" x14ac:dyDescent="0.3">
      <c r="A209" s="6">
        <v>238</v>
      </c>
      <c r="B209" s="17">
        <v>97347100584</v>
      </c>
      <c r="C209" s="2" t="s">
        <v>21</v>
      </c>
      <c r="D209" s="7" t="s">
        <v>669</v>
      </c>
      <c r="E209" s="11" t="s">
        <v>670</v>
      </c>
      <c r="F209" s="11" t="s">
        <v>676</v>
      </c>
      <c r="G209" s="18">
        <v>4800</v>
      </c>
    </row>
    <row r="210" spans="1:7" ht="15.6" x14ac:dyDescent="0.3">
      <c r="A210" s="6">
        <v>239</v>
      </c>
      <c r="B210" s="17">
        <v>97657310583</v>
      </c>
      <c r="C210" s="2" t="s">
        <v>325</v>
      </c>
      <c r="D210" s="7" t="s">
        <v>669</v>
      </c>
      <c r="E210" s="10">
        <v>45947</v>
      </c>
      <c r="F210" s="11" t="s">
        <v>676</v>
      </c>
      <c r="G210" s="18">
        <v>800</v>
      </c>
    </row>
    <row r="211" spans="1:7" ht="15.6" x14ac:dyDescent="0.3">
      <c r="A211" s="6">
        <v>240</v>
      </c>
      <c r="B211" s="17">
        <v>90074870586</v>
      </c>
      <c r="C211" s="2" t="s">
        <v>659</v>
      </c>
      <c r="D211" s="7" t="s">
        <v>669</v>
      </c>
      <c r="E211" s="11" t="s">
        <v>670</v>
      </c>
      <c r="F211" s="11" t="s">
        <v>676</v>
      </c>
      <c r="G211" s="18">
        <v>850</v>
      </c>
    </row>
    <row r="212" spans="1:7" ht="15.6" x14ac:dyDescent="0.3">
      <c r="A212" s="6">
        <v>242</v>
      </c>
      <c r="B212" s="17">
        <v>90049420590</v>
      </c>
      <c r="C212" s="2" t="s">
        <v>387</v>
      </c>
      <c r="D212" s="7" t="s">
        <v>669</v>
      </c>
      <c r="E212" s="10">
        <v>46058</v>
      </c>
      <c r="F212" s="11" t="s">
        <v>676</v>
      </c>
      <c r="G212" s="18">
        <v>1925</v>
      </c>
    </row>
    <row r="213" spans="1:7" ht="15.6" x14ac:dyDescent="0.3">
      <c r="A213" s="6">
        <v>243</v>
      </c>
      <c r="B213" s="17">
        <v>97857730580</v>
      </c>
      <c r="C213" s="2" t="s">
        <v>161</v>
      </c>
      <c r="D213" s="7" t="s">
        <v>669</v>
      </c>
      <c r="E213" s="9">
        <v>45912</v>
      </c>
      <c r="F213" s="7" t="s">
        <v>669</v>
      </c>
      <c r="G213" s="18">
        <v>6900</v>
      </c>
    </row>
    <row r="214" spans="1:7" ht="15.6" x14ac:dyDescent="0.3">
      <c r="A214" s="6">
        <v>244</v>
      </c>
      <c r="B214" s="17">
        <v>95003350584</v>
      </c>
      <c r="C214" s="2" t="s">
        <v>94</v>
      </c>
      <c r="D214" s="7" t="s">
        <v>669</v>
      </c>
      <c r="E214" s="10">
        <v>46070</v>
      </c>
      <c r="F214" s="7" t="s">
        <v>669</v>
      </c>
      <c r="G214" s="18">
        <v>7100</v>
      </c>
    </row>
    <row r="215" spans="1:7" ht="15.6" x14ac:dyDescent="0.3">
      <c r="A215" s="6">
        <v>245</v>
      </c>
      <c r="B215" s="17">
        <v>95011080587</v>
      </c>
      <c r="C215" s="2" t="s">
        <v>480</v>
      </c>
      <c r="D215" s="7" t="s">
        <v>669</v>
      </c>
      <c r="E215" s="10">
        <v>46023</v>
      </c>
      <c r="F215" s="11" t="s">
        <v>676</v>
      </c>
      <c r="G215" s="18">
        <v>2800</v>
      </c>
    </row>
    <row r="216" spans="1:7" ht="15.6" x14ac:dyDescent="0.3">
      <c r="A216" s="6">
        <v>246</v>
      </c>
      <c r="B216" s="17">
        <v>90110700565</v>
      </c>
      <c r="C216" s="2" t="s">
        <v>105</v>
      </c>
      <c r="D216" s="7" t="s">
        <v>669</v>
      </c>
      <c r="E216" s="11" t="s">
        <v>670</v>
      </c>
      <c r="F216" s="11" t="s">
        <v>676</v>
      </c>
      <c r="G216" s="18">
        <v>175</v>
      </c>
    </row>
    <row r="217" spans="1:7" ht="15.6" x14ac:dyDescent="0.3">
      <c r="A217" s="6">
        <v>247</v>
      </c>
      <c r="B217" s="17">
        <v>97047820580</v>
      </c>
      <c r="C217" s="2" t="s">
        <v>73</v>
      </c>
      <c r="D217" s="7" t="s">
        <v>669</v>
      </c>
      <c r="E217" s="11" t="s">
        <v>670</v>
      </c>
      <c r="F217" s="11" t="s">
        <v>676</v>
      </c>
      <c r="G217" s="18">
        <v>1655</v>
      </c>
    </row>
    <row r="218" spans="1:7" ht="15.6" x14ac:dyDescent="0.3">
      <c r="A218" s="6">
        <v>248</v>
      </c>
      <c r="B218" s="17">
        <v>1797960562</v>
      </c>
      <c r="C218" s="2" t="s">
        <v>435</v>
      </c>
      <c r="D218" s="7" t="s">
        <v>669</v>
      </c>
      <c r="E218" s="9">
        <v>46023</v>
      </c>
      <c r="F218" s="7" t="s">
        <v>669</v>
      </c>
      <c r="G218" s="18">
        <v>5930</v>
      </c>
    </row>
    <row r="219" spans="1:7" ht="15.6" x14ac:dyDescent="0.3">
      <c r="A219" s="6">
        <v>249</v>
      </c>
      <c r="B219" s="17">
        <v>96578230581</v>
      </c>
      <c r="C219" s="2" t="s">
        <v>459</v>
      </c>
      <c r="D219" s="7" t="s">
        <v>669</v>
      </c>
      <c r="E219" s="11" t="s">
        <v>670</v>
      </c>
      <c r="F219" s="11" t="s">
        <v>676</v>
      </c>
      <c r="G219" s="18">
        <v>495</v>
      </c>
    </row>
    <row r="220" spans="1:7" ht="15.6" x14ac:dyDescent="0.3">
      <c r="A220" s="6">
        <v>250</v>
      </c>
      <c r="B220" s="17">
        <v>90098730584</v>
      </c>
      <c r="C220" s="2" t="s">
        <v>309</v>
      </c>
      <c r="D220" s="7" t="s">
        <v>669</v>
      </c>
      <c r="E220" s="6" t="s">
        <v>670</v>
      </c>
      <c r="F220" s="6" t="s">
        <v>676</v>
      </c>
      <c r="G220" s="18">
        <v>1250</v>
      </c>
    </row>
    <row r="221" spans="1:7" ht="15.6" x14ac:dyDescent="0.3">
      <c r="A221" s="6">
        <v>252</v>
      </c>
      <c r="B221" s="17">
        <v>97481890586</v>
      </c>
      <c r="C221" s="2" t="s">
        <v>405</v>
      </c>
      <c r="D221" s="7" t="s">
        <v>669</v>
      </c>
      <c r="E221" s="11" t="s">
        <v>670</v>
      </c>
      <c r="F221" s="11" t="s">
        <v>676</v>
      </c>
      <c r="G221" s="18">
        <v>480</v>
      </c>
    </row>
    <row r="222" spans="1:7" ht="15.6" x14ac:dyDescent="0.3">
      <c r="A222" s="6">
        <v>253</v>
      </c>
      <c r="B222" s="17">
        <v>90080990592</v>
      </c>
      <c r="C222" s="2" t="s">
        <v>222</v>
      </c>
      <c r="D222" s="7" t="s">
        <v>669</v>
      </c>
      <c r="E222" s="11" t="s">
        <v>670</v>
      </c>
      <c r="F222" s="11" t="s">
        <v>676</v>
      </c>
      <c r="G222" s="18">
        <v>1150</v>
      </c>
    </row>
    <row r="223" spans="1:7" ht="15.6" x14ac:dyDescent="0.3">
      <c r="A223" s="6">
        <v>254</v>
      </c>
      <c r="B223" s="17">
        <v>6755981005</v>
      </c>
      <c r="C223" s="2" t="s">
        <v>174</v>
      </c>
      <c r="D223" s="7" t="s">
        <v>669</v>
      </c>
      <c r="E223" s="11" t="s">
        <v>670</v>
      </c>
      <c r="F223" s="11" t="s">
        <v>676</v>
      </c>
      <c r="G223" s="18">
        <v>700</v>
      </c>
    </row>
    <row r="224" spans="1:7" ht="15.6" x14ac:dyDescent="0.3">
      <c r="A224" s="6">
        <v>255</v>
      </c>
      <c r="B224" s="17">
        <v>91004890603</v>
      </c>
      <c r="C224" s="2" t="s">
        <v>119</v>
      </c>
      <c r="D224" s="7" t="s">
        <v>669</v>
      </c>
      <c r="E224" s="11" t="s">
        <v>670</v>
      </c>
      <c r="F224" s="11" t="s">
        <v>676</v>
      </c>
      <c r="G224" s="18">
        <v>4120</v>
      </c>
    </row>
    <row r="225" spans="1:7" ht="15.6" x14ac:dyDescent="0.3">
      <c r="A225" s="6">
        <v>256</v>
      </c>
      <c r="B225" s="17">
        <v>90042170580</v>
      </c>
      <c r="C225" s="2" t="s">
        <v>338</v>
      </c>
      <c r="D225" s="7" t="s">
        <v>669</v>
      </c>
      <c r="E225" s="11" t="s">
        <v>670</v>
      </c>
      <c r="F225" s="11" t="s">
        <v>676</v>
      </c>
      <c r="G225" s="18">
        <v>2130</v>
      </c>
    </row>
    <row r="226" spans="1:7" ht="15.6" x14ac:dyDescent="0.3">
      <c r="A226" s="6">
        <v>257</v>
      </c>
      <c r="B226" s="17">
        <v>10175181006</v>
      </c>
      <c r="C226" s="2" t="s">
        <v>137</v>
      </c>
      <c r="D226" s="7" t="s">
        <v>669</v>
      </c>
      <c r="E226" s="10">
        <v>46023</v>
      </c>
      <c r="F226" s="7" t="s">
        <v>669</v>
      </c>
      <c r="G226" s="18">
        <v>9400</v>
      </c>
    </row>
    <row r="227" spans="1:7" ht="15.6" x14ac:dyDescent="0.3">
      <c r="A227" s="6">
        <v>258</v>
      </c>
      <c r="B227" s="17">
        <v>97689650584</v>
      </c>
      <c r="C227" s="2" t="s">
        <v>470</v>
      </c>
      <c r="D227" s="7" t="s">
        <v>669</v>
      </c>
      <c r="E227" s="10">
        <v>46023</v>
      </c>
      <c r="F227" s="6" t="s">
        <v>676</v>
      </c>
      <c r="G227" s="18">
        <v>1584</v>
      </c>
    </row>
    <row r="228" spans="1:7" ht="15.6" x14ac:dyDescent="0.3">
      <c r="A228" s="6">
        <v>259</v>
      </c>
      <c r="B228" s="17">
        <v>4466061001</v>
      </c>
      <c r="C228" s="2" t="s">
        <v>221</v>
      </c>
      <c r="D228" s="7" t="s">
        <v>669</v>
      </c>
      <c r="E228" s="9">
        <v>46023</v>
      </c>
      <c r="F228" s="11" t="s">
        <v>676</v>
      </c>
      <c r="G228" s="18">
        <v>3250</v>
      </c>
    </row>
    <row r="229" spans="1:7" ht="15.6" x14ac:dyDescent="0.3">
      <c r="A229" s="6">
        <v>260</v>
      </c>
      <c r="B229" s="17">
        <v>16139911008</v>
      </c>
      <c r="C229" s="2" t="s">
        <v>527</v>
      </c>
      <c r="D229" s="7" t="s">
        <v>669</v>
      </c>
      <c r="E229" s="11" t="s">
        <v>670</v>
      </c>
      <c r="F229" s="11" t="s">
        <v>676</v>
      </c>
      <c r="G229" s="18">
        <v>500</v>
      </c>
    </row>
    <row r="230" spans="1:7" ht="15.6" x14ac:dyDescent="0.3">
      <c r="A230" s="6">
        <v>261</v>
      </c>
      <c r="B230" s="17">
        <v>96301740583</v>
      </c>
      <c r="C230" s="2" t="s">
        <v>286</v>
      </c>
      <c r="D230" s="7" t="s">
        <v>669</v>
      </c>
      <c r="E230" s="11" t="s">
        <v>670</v>
      </c>
      <c r="F230" s="11" t="s">
        <v>676</v>
      </c>
      <c r="G230" s="18">
        <v>315</v>
      </c>
    </row>
    <row r="231" spans="1:7" ht="15.6" x14ac:dyDescent="0.3">
      <c r="A231" s="6">
        <v>262</v>
      </c>
      <c r="B231" s="17">
        <v>94081990585</v>
      </c>
      <c r="C231" s="2" t="s">
        <v>35</v>
      </c>
      <c r="D231" s="7" t="s">
        <v>669</v>
      </c>
      <c r="E231" s="11" t="s">
        <v>670</v>
      </c>
      <c r="F231" s="11" t="s">
        <v>676</v>
      </c>
      <c r="G231" s="18">
        <v>1480</v>
      </c>
    </row>
    <row r="232" spans="1:7" ht="15.6" x14ac:dyDescent="0.3">
      <c r="A232" s="6">
        <v>263</v>
      </c>
      <c r="B232" s="17">
        <v>90075360579</v>
      </c>
      <c r="C232" s="2" t="s">
        <v>597</v>
      </c>
      <c r="D232" s="7" t="s">
        <v>669</v>
      </c>
      <c r="E232" s="11" t="s">
        <v>670</v>
      </c>
      <c r="F232" s="11" t="s">
        <v>676</v>
      </c>
      <c r="G232" s="18">
        <v>750</v>
      </c>
    </row>
    <row r="233" spans="1:7" ht="15.6" x14ac:dyDescent="0.3">
      <c r="A233" s="6">
        <v>264</v>
      </c>
      <c r="B233" s="17">
        <v>92074380608</v>
      </c>
      <c r="C233" s="2" t="s">
        <v>507</v>
      </c>
      <c r="D233" s="7" t="s">
        <v>669</v>
      </c>
      <c r="E233" s="9">
        <v>46049</v>
      </c>
      <c r="F233" s="7" t="s">
        <v>669</v>
      </c>
      <c r="G233" s="18">
        <v>5810</v>
      </c>
    </row>
    <row r="234" spans="1:7" ht="15.6" x14ac:dyDescent="0.3">
      <c r="A234" s="6">
        <v>267</v>
      </c>
      <c r="B234" s="17">
        <v>97664750581</v>
      </c>
      <c r="C234" s="2" t="s">
        <v>322</v>
      </c>
      <c r="D234" s="7" t="s">
        <v>669</v>
      </c>
      <c r="E234" s="11" t="s">
        <v>670</v>
      </c>
      <c r="F234" s="11" t="s">
        <v>676</v>
      </c>
      <c r="G234" s="18">
        <v>440</v>
      </c>
    </row>
    <row r="235" spans="1:7" ht="15.6" x14ac:dyDescent="0.3">
      <c r="A235" s="6">
        <v>268</v>
      </c>
      <c r="B235" s="17">
        <v>90106610562</v>
      </c>
      <c r="C235" s="2" t="s">
        <v>243</v>
      </c>
      <c r="D235" s="7" t="s">
        <v>669</v>
      </c>
      <c r="E235" s="11" t="s">
        <v>670</v>
      </c>
      <c r="F235" s="11" t="s">
        <v>676</v>
      </c>
      <c r="G235" s="18">
        <v>490</v>
      </c>
    </row>
    <row r="236" spans="1:7" ht="15.6" x14ac:dyDescent="0.3">
      <c r="A236" s="6">
        <v>270</v>
      </c>
      <c r="B236" s="17">
        <v>97751820586</v>
      </c>
      <c r="C236" s="2" t="s">
        <v>393</v>
      </c>
      <c r="D236" s="7" t="s">
        <v>669</v>
      </c>
      <c r="E236" s="9">
        <v>45912</v>
      </c>
      <c r="F236" s="11" t="s">
        <v>676</v>
      </c>
      <c r="G236" s="18">
        <v>1330</v>
      </c>
    </row>
    <row r="237" spans="1:7" ht="15.6" x14ac:dyDescent="0.3">
      <c r="A237" s="6">
        <v>271</v>
      </c>
      <c r="B237" s="17">
        <v>80415780586</v>
      </c>
      <c r="C237" s="2" t="s">
        <v>92</v>
      </c>
      <c r="D237" s="26" t="s">
        <v>669</v>
      </c>
      <c r="E237" s="27">
        <v>46057</v>
      </c>
      <c r="F237" s="7" t="s">
        <v>669</v>
      </c>
      <c r="G237" s="18">
        <v>5655</v>
      </c>
    </row>
    <row r="238" spans="1:7" ht="15.6" x14ac:dyDescent="0.3">
      <c r="A238" s="6">
        <v>272</v>
      </c>
      <c r="B238" s="17">
        <v>97927740585</v>
      </c>
      <c r="C238" s="2" t="s">
        <v>588</v>
      </c>
      <c r="D238" s="7" t="s">
        <v>669</v>
      </c>
      <c r="E238" s="9">
        <v>46072</v>
      </c>
      <c r="F238" s="6" t="s">
        <v>676</v>
      </c>
      <c r="G238" s="18">
        <v>3360</v>
      </c>
    </row>
    <row r="239" spans="1:7" ht="15.6" x14ac:dyDescent="0.3">
      <c r="A239" s="6">
        <v>273</v>
      </c>
      <c r="B239" s="17">
        <v>93011890584</v>
      </c>
      <c r="C239" s="2" t="s">
        <v>562</v>
      </c>
      <c r="D239" s="7" t="s">
        <v>669</v>
      </c>
      <c r="E239" s="10">
        <v>46023</v>
      </c>
      <c r="F239" s="11" t="s">
        <v>676</v>
      </c>
      <c r="G239" s="18">
        <v>1300</v>
      </c>
    </row>
    <row r="240" spans="1:7" ht="15.6" x14ac:dyDescent="0.3">
      <c r="A240" s="6">
        <v>274</v>
      </c>
      <c r="B240" s="17">
        <v>96482240585</v>
      </c>
      <c r="C240" s="2" t="s">
        <v>311</v>
      </c>
      <c r="D240" s="7" t="s">
        <v>669</v>
      </c>
      <c r="E240" s="11" t="s">
        <v>670</v>
      </c>
      <c r="F240" s="11" t="s">
        <v>676</v>
      </c>
      <c r="G240" s="18">
        <v>2166</v>
      </c>
    </row>
    <row r="241" spans="1:7" ht="15.6" x14ac:dyDescent="0.3">
      <c r="A241" s="6">
        <v>275</v>
      </c>
      <c r="B241" s="17">
        <v>2496830593</v>
      </c>
      <c r="C241" s="2" t="s">
        <v>43</v>
      </c>
      <c r="D241" s="7" t="s">
        <v>669</v>
      </c>
      <c r="E241" s="11" t="s">
        <v>670</v>
      </c>
      <c r="F241" s="11" t="s">
        <v>676</v>
      </c>
      <c r="G241" s="18">
        <v>600</v>
      </c>
    </row>
    <row r="242" spans="1:7" ht="15.6" x14ac:dyDescent="0.3">
      <c r="A242" s="6">
        <v>276</v>
      </c>
      <c r="B242" s="17">
        <v>90060610590</v>
      </c>
      <c r="C242" s="2" t="s">
        <v>90</v>
      </c>
      <c r="D242" s="7" t="s">
        <v>669</v>
      </c>
      <c r="E242" s="10">
        <v>46023</v>
      </c>
      <c r="F242" s="11" t="s">
        <v>676</v>
      </c>
      <c r="G242" s="18">
        <v>2150</v>
      </c>
    </row>
    <row r="243" spans="1:7" ht="15.6" x14ac:dyDescent="0.3">
      <c r="A243" s="6">
        <v>277</v>
      </c>
      <c r="B243" s="17">
        <v>2096470568</v>
      </c>
      <c r="C243" s="2" t="s">
        <v>545</v>
      </c>
      <c r="D243" s="26" t="s">
        <v>669</v>
      </c>
      <c r="E243" s="27">
        <v>46060</v>
      </c>
      <c r="F243" s="11" t="s">
        <v>676</v>
      </c>
      <c r="G243" s="18">
        <v>1100</v>
      </c>
    </row>
    <row r="244" spans="1:7" ht="15.6" x14ac:dyDescent="0.3">
      <c r="A244" s="6">
        <v>278</v>
      </c>
      <c r="B244" s="17">
        <v>90066260598</v>
      </c>
      <c r="C244" s="2" t="s">
        <v>493</v>
      </c>
      <c r="D244" s="7" t="s">
        <v>669</v>
      </c>
      <c r="E244" s="11" t="s">
        <v>670</v>
      </c>
      <c r="F244" s="11" t="s">
        <v>676</v>
      </c>
      <c r="G244" s="18">
        <v>2560</v>
      </c>
    </row>
    <row r="245" spans="1:7" ht="15.6" x14ac:dyDescent="0.3">
      <c r="A245" s="6">
        <v>279</v>
      </c>
      <c r="B245" s="17">
        <v>94068470585</v>
      </c>
      <c r="C245" s="2" t="s">
        <v>155</v>
      </c>
      <c r="D245" s="7" t="s">
        <v>669</v>
      </c>
      <c r="E245" s="10">
        <v>46023</v>
      </c>
      <c r="F245" s="11" t="s">
        <v>676</v>
      </c>
      <c r="G245" s="18">
        <v>3400</v>
      </c>
    </row>
    <row r="246" spans="1:7" ht="15.6" x14ac:dyDescent="0.3">
      <c r="A246" s="6">
        <v>280</v>
      </c>
      <c r="B246" s="17">
        <v>97735260586</v>
      </c>
      <c r="C246" s="2" t="s">
        <v>528</v>
      </c>
      <c r="D246" s="7" t="s">
        <v>669</v>
      </c>
      <c r="E246" s="9">
        <v>46112</v>
      </c>
      <c r="F246" s="11" t="s">
        <v>676</v>
      </c>
      <c r="G246" s="18">
        <v>1000</v>
      </c>
    </row>
    <row r="247" spans="1:7" ht="15.6" x14ac:dyDescent="0.3">
      <c r="A247" s="6">
        <v>281</v>
      </c>
      <c r="B247" s="17">
        <v>15021921000</v>
      </c>
      <c r="C247" s="2" t="s">
        <v>120</v>
      </c>
      <c r="D247" s="7" t="s">
        <v>669</v>
      </c>
      <c r="E247" s="11" t="s">
        <v>670</v>
      </c>
      <c r="F247" s="11" t="s">
        <v>676</v>
      </c>
      <c r="G247" s="18">
        <v>2240</v>
      </c>
    </row>
    <row r="248" spans="1:7" ht="15.6" x14ac:dyDescent="0.3">
      <c r="A248" s="6">
        <v>282</v>
      </c>
      <c r="B248" s="17">
        <v>97389070588</v>
      </c>
      <c r="C248" s="2" t="s">
        <v>8</v>
      </c>
      <c r="D248" s="7" t="s">
        <v>669</v>
      </c>
      <c r="E248" s="9">
        <v>46064</v>
      </c>
      <c r="F248" s="7" t="s">
        <v>669</v>
      </c>
      <c r="G248" s="18">
        <v>7560</v>
      </c>
    </row>
    <row r="249" spans="1:7" ht="15.6" x14ac:dyDescent="0.3">
      <c r="A249" s="6">
        <v>283</v>
      </c>
      <c r="B249" s="17">
        <v>97360290585</v>
      </c>
      <c r="C249" s="2" t="s">
        <v>82</v>
      </c>
      <c r="D249" s="7" t="s">
        <v>669</v>
      </c>
      <c r="E249" s="10">
        <v>46023</v>
      </c>
      <c r="F249" s="7" t="s">
        <v>669</v>
      </c>
      <c r="G249" s="18">
        <v>6830</v>
      </c>
    </row>
    <row r="250" spans="1:7" ht="15.6" x14ac:dyDescent="0.3">
      <c r="A250" s="6">
        <v>284</v>
      </c>
      <c r="B250" s="17">
        <v>926630575</v>
      </c>
      <c r="C250" s="2" t="s">
        <v>173</v>
      </c>
      <c r="D250" s="7" t="s">
        <v>669</v>
      </c>
      <c r="E250" s="11" t="s">
        <v>670</v>
      </c>
      <c r="F250" s="11" t="s">
        <v>676</v>
      </c>
      <c r="G250" s="18">
        <v>900</v>
      </c>
    </row>
    <row r="251" spans="1:7" ht="15.6" x14ac:dyDescent="0.3">
      <c r="A251" s="6">
        <v>285</v>
      </c>
      <c r="B251" s="17">
        <v>97480310586</v>
      </c>
      <c r="C251" s="2" t="s">
        <v>406</v>
      </c>
      <c r="D251" s="7" t="s">
        <v>669</v>
      </c>
      <c r="E251" s="9">
        <v>45995</v>
      </c>
      <c r="F251" s="11" t="s">
        <v>676</v>
      </c>
      <c r="G251" s="18">
        <v>660</v>
      </c>
    </row>
    <row r="252" spans="1:7" ht="15.6" x14ac:dyDescent="0.3">
      <c r="A252" s="6">
        <v>286</v>
      </c>
      <c r="B252" s="17">
        <v>96311650582</v>
      </c>
      <c r="C252" s="2" t="s">
        <v>284</v>
      </c>
      <c r="D252" s="7" t="s">
        <v>669</v>
      </c>
      <c r="E252" s="10">
        <v>46023</v>
      </c>
      <c r="F252" s="11" t="s">
        <v>676</v>
      </c>
      <c r="G252" s="18">
        <v>2025</v>
      </c>
    </row>
    <row r="253" spans="1:7" ht="15.6" x14ac:dyDescent="0.3">
      <c r="A253" s="6">
        <v>287</v>
      </c>
      <c r="B253" s="17">
        <v>1959910561</v>
      </c>
      <c r="C253" s="2" t="s">
        <v>617</v>
      </c>
      <c r="D253" s="7" t="s">
        <v>669</v>
      </c>
      <c r="E253" s="11" t="s">
        <v>670</v>
      </c>
      <c r="F253" s="11" t="s">
        <v>676</v>
      </c>
      <c r="G253" s="18">
        <v>3355</v>
      </c>
    </row>
    <row r="254" spans="1:7" ht="15.6" x14ac:dyDescent="0.3">
      <c r="A254" s="6">
        <v>288</v>
      </c>
      <c r="B254" s="17">
        <v>11989421000</v>
      </c>
      <c r="C254" s="2" t="s">
        <v>51</v>
      </c>
      <c r="D254" s="7" t="s">
        <v>669</v>
      </c>
      <c r="E254" s="10">
        <v>46023</v>
      </c>
      <c r="F254" s="11" t="s">
        <v>676</v>
      </c>
      <c r="G254" s="18">
        <v>1680</v>
      </c>
    </row>
    <row r="255" spans="1:7" ht="15.6" x14ac:dyDescent="0.3">
      <c r="A255" s="6">
        <v>289</v>
      </c>
      <c r="B255" s="17">
        <v>7380510581</v>
      </c>
      <c r="C255" s="2" t="s">
        <v>175</v>
      </c>
      <c r="D255" s="7" t="s">
        <v>669</v>
      </c>
      <c r="E255" s="10">
        <v>46023</v>
      </c>
      <c r="F255" s="11" t="s">
        <v>676</v>
      </c>
      <c r="G255" s="18">
        <v>735</v>
      </c>
    </row>
    <row r="256" spans="1:7" ht="15.6" x14ac:dyDescent="0.3">
      <c r="A256" s="6">
        <v>291</v>
      </c>
      <c r="B256" s="17">
        <v>97443470584</v>
      </c>
      <c r="C256" s="2" t="s">
        <v>336</v>
      </c>
      <c r="D256" s="7" t="s">
        <v>669</v>
      </c>
      <c r="E256" s="11" t="s">
        <v>670</v>
      </c>
      <c r="F256" s="11" t="s">
        <v>676</v>
      </c>
      <c r="G256" s="18">
        <v>200</v>
      </c>
    </row>
    <row r="257" spans="1:7" ht="15.6" x14ac:dyDescent="0.3">
      <c r="A257" s="6">
        <v>292</v>
      </c>
      <c r="B257" s="17">
        <v>90081770571</v>
      </c>
      <c r="C257" s="2" t="s">
        <v>71</v>
      </c>
      <c r="D257" s="7" t="s">
        <v>669</v>
      </c>
      <c r="E257" s="9">
        <v>46083</v>
      </c>
      <c r="F257" s="11" t="s">
        <v>676</v>
      </c>
      <c r="G257" s="18">
        <v>3410</v>
      </c>
    </row>
    <row r="258" spans="1:7" ht="15.6" x14ac:dyDescent="0.3">
      <c r="A258" s="6">
        <v>293</v>
      </c>
      <c r="B258" s="17">
        <v>91116560599</v>
      </c>
      <c r="C258" s="2" t="s">
        <v>570</v>
      </c>
      <c r="D258" s="7" t="s">
        <v>669</v>
      </c>
      <c r="E258" s="10">
        <v>46023</v>
      </c>
      <c r="F258" s="11" t="s">
        <v>676</v>
      </c>
      <c r="G258" s="18">
        <v>2175</v>
      </c>
    </row>
    <row r="259" spans="1:7" ht="15.6" x14ac:dyDescent="0.3">
      <c r="A259" s="6">
        <v>294</v>
      </c>
      <c r="B259" s="17">
        <v>90017600587</v>
      </c>
      <c r="C259" s="2" t="s">
        <v>274</v>
      </c>
      <c r="D259" s="7" t="s">
        <v>669</v>
      </c>
      <c r="E259" s="10">
        <v>46023</v>
      </c>
      <c r="F259" s="11" t="s">
        <v>676</v>
      </c>
      <c r="G259" s="18">
        <v>2750</v>
      </c>
    </row>
    <row r="260" spans="1:7" ht="15.6" x14ac:dyDescent="0.3">
      <c r="A260" s="6">
        <v>295</v>
      </c>
      <c r="B260" s="17">
        <v>90082650574</v>
      </c>
      <c r="C260" s="2" t="s">
        <v>6</v>
      </c>
      <c r="D260" s="7" t="s">
        <v>669</v>
      </c>
      <c r="E260" s="11" t="s">
        <v>670</v>
      </c>
      <c r="F260" s="11" t="s">
        <v>676</v>
      </c>
      <c r="G260" s="18">
        <v>950</v>
      </c>
    </row>
    <row r="261" spans="1:7" ht="15.6" x14ac:dyDescent="0.3">
      <c r="A261" s="6">
        <v>296</v>
      </c>
      <c r="B261" s="17">
        <v>96268780580</v>
      </c>
      <c r="C261" s="2" t="s">
        <v>428</v>
      </c>
      <c r="D261" s="7" t="s">
        <v>669</v>
      </c>
      <c r="E261" s="10">
        <v>46023</v>
      </c>
      <c r="F261" s="11" t="s">
        <v>676</v>
      </c>
      <c r="G261" s="18">
        <v>2720</v>
      </c>
    </row>
    <row r="262" spans="1:7" ht="15.6" x14ac:dyDescent="0.3">
      <c r="A262" s="6">
        <v>297</v>
      </c>
      <c r="B262" s="17">
        <v>92078270607</v>
      </c>
      <c r="C262" s="2" t="s">
        <v>604</v>
      </c>
      <c r="D262" s="7" t="s">
        <v>669</v>
      </c>
      <c r="E262" s="10">
        <v>46023</v>
      </c>
      <c r="F262" s="11" t="s">
        <v>676</v>
      </c>
      <c r="G262" s="18">
        <v>1000</v>
      </c>
    </row>
    <row r="263" spans="1:7" ht="15.6" x14ac:dyDescent="0.3">
      <c r="A263" s="6">
        <v>298</v>
      </c>
      <c r="B263" s="17">
        <v>12533071002</v>
      </c>
      <c r="C263" s="2" t="s">
        <v>160</v>
      </c>
      <c r="D263" s="7" t="s">
        <v>669</v>
      </c>
      <c r="E263" s="9">
        <v>46106</v>
      </c>
      <c r="F263" s="7" t="s">
        <v>669</v>
      </c>
      <c r="G263" s="18">
        <v>15635</v>
      </c>
    </row>
    <row r="264" spans="1:7" ht="15.6" x14ac:dyDescent="0.3">
      <c r="A264" s="6">
        <v>299</v>
      </c>
      <c r="B264" s="17">
        <v>96596360584</v>
      </c>
      <c r="C264" s="2" t="s">
        <v>582</v>
      </c>
      <c r="D264" s="7" t="s">
        <v>669</v>
      </c>
      <c r="E264" s="10">
        <v>46023</v>
      </c>
      <c r="F264" s="11" t="s">
        <v>676</v>
      </c>
      <c r="G264" s="18">
        <v>600</v>
      </c>
    </row>
    <row r="265" spans="1:7" ht="15.6" x14ac:dyDescent="0.3">
      <c r="A265" s="6">
        <v>300</v>
      </c>
      <c r="B265" s="17">
        <v>90073590599</v>
      </c>
      <c r="C265" s="2" t="s">
        <v>471</v>
      </c>
      <c r="D265" s="7" t="s">
        <v>669</v>
      </c>
      <c r="E265" s="9">
        <v>46023</v>
      </c>
      <c r="F265" s="11" t="s">
        <v>676</v>
      </c>
      <c r="G265" s="18">
        <v>900</v>
      </c>
    </row>
    <row r="266" spans="1:7" ht="15.6" x14ac:dyDescent="0.3">
      <c r="A266" s="6">
        <v>301</v>
      </c>
      <c r="B266" s="17">
        <v>4331081002</v>
      </c>
      <c r="C266" s="2" t="s">
        <v>62</v>
      </c>
      <c r="D266" s="7" t="s">
        <v>669</v>
      </c>
      <c r="E266" s="10">
        <v>46023</v>
      </c>
      <c r="F266" s="7" t="s">
        <v>669</v>
      </c>
      <c r="G266" s="18">
        <v>5700</v>
      </c>
    </row>
    <row r="267" spans="1:7" ht="15.6" x14ac:dyDescent="0.3">
      <c r="A267" s="6">
        <v>302</v>
      </c>
      <c r="B267" s="17">
        <v>91071760580</v>
      </c>
      <c r="C267" s="2" t="s">
        <v>610</v>
      </c>
      <c r="D267" s="7" t="s">
        <v>669</v>
      </c>
      <c r="E267" s="11" t="s">
        <v>670</v>
      </c>
      <c r="F267" s="11" t="s">
        <v>676</v>
      </c>
      <c r="G267" s="18">
        <v>550</v>
      </c>
    </row>
    <row r="268" spans="1:7" ht="15.6" x14ac:dyDescent="0.3">
      <c r="A268" s="6">
        <v>303</v>
      </c>
      <c r="B268" s="17">
        <v>95051280584</v>
      </c>
      <c r="C268" s="2" t="s">
        <v>613</v>
      </c>
      <c r="D268" s="7" t="s">
        <v>669</v>
      </c>
      <c r="E268" s="11" t="s">
        <v>670</v>
      </c>
      <c r="F268" s="7" t="s">
        <v>669</v>
      </c>
      <c r="G268" s="18">
        <v>23500</v>
      </c>
    </row>
    <row r="269" spans="1:7" ht="15.6" x14ac:dyDescent="0.3">
      <c r="A269" s="6">
        <v>304</v>
      </c>
      <c r="B269" s="17">
        <v>97894980586</v>
      </c>
      <c r="C269" s="2" t="s">
        <v>18</v>
      </c>
      <c r="D269" s="26" t="s">
        <v>669</v>
      </c>
      <c r="E269" s="27">
        <v>46056</v>
      </c>
      <c r="F269" s="7" t="s">
        <v>669</v>
      </c>
      <c r="G269" s="18">
        <v>6510</v>
      </c>
    </row>
    <row r="270" spans="1:7" ht="15.6" x14ac:dyDescent="0.3">
      <c r="A270" s="6">
        <v>305</v>
      </c>
      <c r="B270" s="17">
        <v>12389751004</v>
      </c>
      <c r="C270" s="2" t="s">
        <v>661</v>
      </c>
      <c r="D270" s="7" t="s">
        <v>669</v>
      </c>
      <c r="E270" s="9">
        <v>46023</v>
      </c>
      <c r="F270" s="11" t="s">
        <v>676</v>
      </c>
      <c r="G270" s="18">
        <v>1105</v>
      </c>
    </row>
    <row r="271" spans="1:7" ht="15.6" x14ac:dyDescent="0.3">
      <c r="A271" s="6">
        <v>306</v>
      </c>
      <c r="B271" s="17">
        <v>3211020593</v>
      </c>
      <c r="C271" s="2" t="s">
        <v>440</v>
      </c>
      <c r="D271" s="7" t="s">
        <v>669</v>
      </c>
      <c r="E271" s="9">
        <v>45994</v>
      </c>
      <c r="F271" s="11" t="s">
        <v>676</v>
      </c>
      <c r="G271" s="18">
        <v>1036.2</v>
      </c>
    </row>
    <row r="272" spans="1:7" ht="15.6" x14ac:dyDescent="0.3">
      <c r="A272" s="6">
        <v>307</v>
      </c>
      <c r="B272" s="17">
        <v>3027760606</v>
      </c>
      <c r="C272" s="2" t="s">
        <v>504</v>
      </c>
      <c r="D272" s="7" t="s">
        <v>669</v>
      </c>
      <c r="E272" s="9">
        <v>46023</v>
      </c>
      <c r="F272" s="11" t="s">
        <v>676</v>
      </c>
      <c r="G272" s="18">
        <v>1420</v>
      </c>
    </row>
    <row r="273" spans="1:7" ht="15.6" x14ac:dyDescent="0.3">
      <c r="A273" s="6">
        <v>308</v>
      </c>
      <c r="B273" s="17">
        <v>13268541003</v>
      </c>
      <c r="C273" s="2" t="s">
        <v>415</v>
      </c>
      <c r="D273" s="7" t="s">
        <v>669</v>
      </c>
      <c r="E273" s="9">
        <v>46023</v>
      </c>
      <c r="F273" s="11" t="s">
        <v>676</v>
      </c>
      <c r="G273" s="18">
        <v>2420</v>
      </c>
    </row>
    <row r="274" spans="1:7" ht="15.6" x14ac:dyDescent="0.3">
      <c r="A274" s="6">
        <v>309</v>
      </c>
      <c r="B274" s="17">
        <v>15014411001</v>
      </c>
      <c r="C274" s="2" t="s">
        <v>208</v>
      </c>
      <c r="D274" s="7" t="s">
        <v>669</v>
      </c>
      <c r="E274" s="9">
        <v>46023</v>
      </c>
      <c r="F274" s="11" t="s">
        <v>676</v>
      </c>
      <c r="G274" s="18">
        <v>350</v>
      </c>
    </row>
    <row r="275" spans="1:7" ht="15.6" x14ac:dyDescent="0.3">
      <c r="A275" s="6">
        <v>310</v>
      </c>
      <c r="B275" s="17">
        <v>15778191005</v>
      </c>
      <c r="C275" s="2" t="s">
        <v>299</v>
      </c>
      <c r="D275" s="7" t="s">
        <v>669</v>
      </c>
      <c r="E275" s="9">
        <v>46023</v>
      </c>
      <c r="F275" s="11" t="s">
        <v>676</v>
      </c>
      <c r="G275" s="18">
        <v>330</v>
      </c>
    </row>
    <row r="276" spans="1:7" ht="15.6" x14ac:dyDescent="0.3">
      <c r="A276" s="6">
        <v>311</v>
      </c>
      <c r="B276" s="17">
        <v>91156540592</v>
      </c>
      <c r="C276" s="2" t="s">
        <v>72</v>
      </c>
      <c r="D276" s="7" t="s">
        <v>669</v>
      </c>
      <c r="E276" s="9">
        <v>46023</v>
      </c>
      <c r="F276" s="11" t="s">
        <v>676</v>
      </c>
      <c r="G276" s="18">
        <v>2440</v>
      </c>
    </row>
    <row r="277" spans="1:7" ht="15.6" x14ac:dyDescent="0.3">
      <c r="A277" s="6">
        <v>312</v>
      </c>
      <c r="B277" s="17">
        <v>97858770585</v>
      </c>
      <c r="C277" s="2" t="s">
        <v>639</v>
      </c>
      <c r="D277" s="26" t="s">
        <v>669</v>
      </c>
      <c r="E277" s="27">
        <v>46050</v>
      </c>
      <c r="F277" s="11" t="s">
        <v>676</v>
      </c>
      <c r="G277" s="18">
        <v>4160</v>
      </c>
    </row>
    <row r="278" spans="1:7" ht="15.6" x14ac:dyDescent="0.3">
      <c r="A278" s="6">
        <v>313</v>
      </c>
      <c r="B278" s="17">
        <v>12264911004</v>
      </c>
      <c r="C278" s="2" t="s">
        <v>386</v>
      </c>
      <c r="D278" s="7" t="s">
        <v>669</v>
      </c>
      <c r="E278" s="9">
        <v>46023</v>
      </c>
      <c r="F278" s="11" t="s">
        <v>676</v>
      </c>
      <c r="G278" s="18">
        <v>300</v>
      </c>
    </row>
    <row r="279" spans="1:7" ht="15.6" x14ac:dyDescent="0.3">
      <c r="A279" s="6">
        <v>314</v>
      </c>
      <c r="B279" s="17">
        <v>2882580604</v>
      </c>
      <c r="C279" s="2" t="s">
        <v>366</v>
      </c>
      <c r="D279" s="7" t="s">
        <v>669</v>
      </c>
      <c r="E279" s="9">
        <v>45945</v>
      </c>
      <c r="F279" s="7" t="s">
        <v>669</v>
      </c>
      <c r="G279" s="18">
        <v>13795</v>
      </c>
    </row>
    <row r="280" spans="1:7" ht="15.6" x14ac:dyDescent="0.3">
      <c r="A280" s="6">
        <v>315</v>
      </c>
      <c r="B280" s="17">
        <v>90146870564</v>
      </c>
      <c r="C280" s="2" t="s">
        <v>560</v>
      </c>
      <c r="D280" s="7" t="s">
        <v>669</v>
      </c>
      <c r="E280" s="6" t="s">
        <v>670</v>
      </c>
      <c r="F280" s="11" t="s">
        <v>676</v>
      </c>
      <c r="G280" s="18">
        <v>1900</v>
      </c>
    </row>
    <row r="281" spans="1:7" ht="15.6" x14ac:dyDescent="0.3">
      <c r="A281" s="6">
        <v>316</v>
      </c>
      <c r="B281" s="17">
        <v>10994601002</v>
      </c>
      <c r="C281" s="2" t="s">
        <v>362</v>
      </c>
      <c r="D281" s="7" t="s">
        <v>669</v>
      </c>
      <c r="E281" s="9">
        <v>46023</v>
      </c>
      <c r="F281" s="11" t="s">
        <v>676</v>
      </c>
      <c r="G281" s="18">
        <v>650</v>
      </c>
    </row>
    <row r="282" spans="1:7" ht="15.6" x14ac:dyDescent="0.3">
      <c r="A282" s="6">
        <v>317</v>
      </c>
      <c r="B282" s="17">
        <v>91135690591</v>
      </c>
      <c r="C282" s="2" t="s">
        <v>644</v>
      </c>
      <c r="D282" s="7" t="s">
        <v>669</v>
      </c>
      <c r="E282" s="9">
        <v>46023</v>
      </c>
      <c r="F282" s="11" t="s">
        <v>676</v>
      </c>
      <c r="G282" s="18">
        <v>1495</v>
      </c>
    </row>
    <row r="283" spans="1:7" ht="15.6" x14ac:dyDescent="0.3">
      <c r="A283" s="6">
        <v>318</v>
      </c>
      <c r="B283" s="17">
        <v>4559031002</v>
      </c>
      <c r="C283" s="2" t="s">
        <v>236</v>
      </c>
      <c r="D283" s="7" t="s">
        <v>669</v>
      </c>
      <c r="E283" s="9">
        <v>46023</v>
      </c>
      <c r="F283" s="11" t="s">
        <v>676</v>
      </c>
      <c r="G283" s="18">
        <v>3760</v>
      </c>
    </row>
    <row r="284" spans="1:7" ht="15.6" x14ac:dyDescent="0.3">
      <c r="A284" s="6">
        <v>319</v>
      </c>
      <c r="B284" s="17">
        <v>97038110587</v>
      </c>
      <c r="C284" s="2" t="s">
        <v>586</v>
      </c>
      <c r="D284" s="7" t="s">
        <v>669</v>
      </c>
      <c r="E284" s="9">
        <v>46057</v>
      </c>
      <c r="F284" s="11" t="s">
        <v>676</v>
      </c>
      <c r="G284" s="18">
        <v>2475</v>
      </c>
    </row>
    <row r="285" spans="1:7" ht="15.6" x14ac:dyDescent="0.3">
      <c r="A285" s="6">
        <v>321</v>
      </c>
      <c r="B285" s="17">
        <v>91004440599</v>
      </c>
      <c r="C285" s="2" t="s">
        <v>104</v>
      </c>
      <c r="D285" s="7" t="s">
        <v>669</v>
      </c>
      <c r="E285" s="6" t="s">
        <v>670</v>
      </c>
      <c r="F285" s="11" t="s">
        <v>676</v>
      </c>
      <c r="G285" s="18">
        <v>1520</v>
      </c>
    </row>
    <row r="286" spans="1:7" ht="15.6" x14ac:dyDescent="0.3">
      <c r="A286" s="6">
        <v>322</v>
      </c>
      <c r="B286" s="17">
        <v>97283440580</v>
      </c>
      <c r="C286" s="2" t="s">
        <v>371</v>
      </c>
      <c r="D286" s="7" t="s">
        <v>669</v>
      </c>
      <c r="E286" s="9">
        <v>46049</v>
      </c>
      <c r="F286" s="7" t="s">
        <v>669</v>
      </c>
      <c r="G286" s="18">
        <v>6215</v>
      </c>
    </row>
    <row r="287" spans="1:7" ht="15.6" x14ac:dyDescent="0.3">
      <c r="A287" s="6">
        <v>324</v>
      </c>
      <c r="B287" s="17">
        <v>96379510587</v>
      </c>
      <c r="C287" s="2" t="s">
        <v>312</v>
      </c>
      <c r="D287" s="7" t="s">
        <v>669</v>
      </c>
      <c r="E287" s="9">
        <v>46067</v>
      </c>
      <c r="F287" s="11" t="s">
        <v>676</v>
      </c>
      <c r="G287" s="18">
        <v>350</v>
      </c>
    </row>
    <row r="288" spans="1:7" ht="15.6" x14ac:dyDescent="0.3">
      <c r="A288" s="6">
        <v>325</v>
      </c>
      <c r="B288" s="17">
        <v>96494120585</v>
      </c>
      <c r="C288" s="2" t="s">
        <v>601</v>
      </c>
      <c r="D288" s="7" t="s">
        <v>669</v>
      </c>
      <c r="E288" s="9">
        <v>46023</v>
      </c>
      <c r="F288" s="11" t="s">
        <v>676</v>
      </c>
      <c r="G288" s="18">
        <v>240</v>
      </c>
    </row>
    <row r="289" spans="1:7" ht="15.6" x14ac:dyDescent="0.3">
      <c r="A289" s="6">
        <v>326</v>
      </c>
      <c r="B289" s="17">
        <v>96031480583</v>
      </c>
      <c r="C289" s="2" t="s">
        <v>308</v>
      </c>
      <c r="D289" s="7" t="s">
        <v>669</v>
      </c>
      <c r="E289" s="9">
        <v>46023</v>
      </c>
      <c r="F289" s="11" t="s">
        <v>676</v>
      </c>
      <c r="G289" s="18">
        <v>1790</v>
      </c>
    </row>
    <row r="290" spans="1:7" ht="15.6" x14ac:dyDescent="0.3">
      <c r="A290" s="6">
        <v>327</v>
      </c>
      <c r="B290" s="17">
        <v>97198980589</v>
      </c>
      <c r="C290" s="2" t="s">
        <v>162</v>
      </c>
      <c r="D290" s="7" t="s">
        <v>669</v>
      </c>
      <c r="E290" s="6" t="s">
        <v>670</v>
      </c>
      <c r="F290" s="11" t="s">
        <v>676</v>
      </c>
      <c r="G290" s="18">
        <v>1450</v>
      </c>
    </row>
    <row r="291" spans="1:7" ht="15.6" x14ac:dyDescent="0.3">
      <c r="A291" s="6">
        <v>328</v>
      </c>
      <c r="B291" s="17">
        <v>1902560562</v>
      </c>
      <c r="C291" s="2" t="s">
        <v>359</v>
      </c>
      <c r="D291" s="7" t="s">
        <v>669</v>
      </c>
      <c r="E291" s="6" t="s">
        <v>670</v>
      </c>
      <c r="F291" s="11" t="s">
        <v>676</v>
      </c>
      <c r="G291" s="18">
        <v>880</v>
      </c>
    </row>
    <row r="292" spans="1:7" ht="15.6" x14ac:dyDescent="0.3">
      <c r="A292" s="6">
        <v>329</v>
      </c>
      <c r="B292" s="17">
        <v>1658860562</v>
      </c>
      <c r="C292" s="2" t="s">
        <v>620</v>
      </c>
      <c r="D292" s="7" t="s">
        <v>669</v>
      </c>
      <c r="E292" s="9">
        <v>46023</v>
      </c>
      <c r="F292" s="11" t="s">
        <v>676</v>
      </c>
      <c r="G292" s="18">
        <v>4760</v>
      </c>
    </row>
    <row r="293" spans="1:7" ht="15.6" x14ac:dyDescent="0.3">
      <c r="A293" s="6">
        <v>331</v>
      </c>
      <c r="B293" s="17">
        <v>90023400600</v>
      </c>
      <c r="C293" s="2" t="s">
        <v>262</v>
      </c>
      <c r="D293" s="7" t="s">
        <v>669</v>
      </c>
      <c r="E293" s="9">
        <v>46023</v>
      </c>
      <c r="F293" s="11" t="s">
        <v>676</v>
      </c>
      <c r="G293" s="18">
        <v>600</v>
      </c>
    </row>
    <row r="294" spans="1:7" ht="15.6" x14ac:dyDescent="0.3">
      <c r="A294" s="6">
        <v>332</v>
      </c>
      <c r="B294" s="17">
        <v>1522840568</v>
      </c>
      <c r="C294" s="2" t="s">
        <v>314</v>
      </c>
      <c r="D294" s="7" t="s">
        <v>669</v>
      </c>
      <c r="E294" s="6" t="s">
        <v>670</v>
      </c>
      <c r="F294" s="11" t="s">
        <v>676</v>
      </c>
      <c r="G294" s="18">
        <v>1150</v>
      </c>
    </row>
    <row r="295" spans="1:7" ht="15.6" x14ac:dyDescent="0.3">
      <c r="A295" s="6">
        <v>333</v>
      </c>
      <c r="B295" s="17">
        <v>92075310604</v>
      </c>
      <c r="C295" s="2" t="s">
        <v>237</v>
      </c>
      <c r="D295" s="7" t="s">
        <v>669</v>
      </c>
      <c r="E295" s="9">
        <v>46112</v>
      </c>
      <c r="F295" s="11" t="s">
        <v>676</v>
      </c>
      <c r="G295" s="18">
        <v>1950</v>
      </c>
    </row>
    <row r="296" spans="1:7" ht="15.6" x14ac:dyDescent="0.3">
      <c r="A296" s="6">
        <v>334</v>
      </c>
      <c r="B296" s="17">
        <v>91105860596</v>
      </c>
      <c r="C296" s="2" t="s">
        <v>197</v>
      </c>
      <c r="D296" s="26" t="s">
        <v>669</v>
      </c>
      <c r="E296" s="27">
        <v>46052</v>
      </c>
      <c r="F296" s="11" t="s">
        <v>676</v>
      </c>
      <c r="G296" s="18">
        <v>1800</v>
      </c>
    </row>
    <row r="297" spans="1:7" ht="15.6" x14ac:dyDescent="0.3">
      <c r="A297" s="6">
        <v>335</v>
      </c>
      <c r="B297" s="17">
        <v>2674310590</v>
      </c>
      <c r="C297" s="2" t="s">
        <v>252</v>
      </c>
      <c r="D297" s="7" t="s">
        <v>669</v>
      </c>
      <c r="E297" s="6" t="s">
        <v>670</v>
      </c>
      <c r="F297" s="11" t="s">
        <v>676</v>
      </c>
      <c r="G297" s="18">
        <v>1740</v>
      </c>
    </row>
    <row r="298" spans="1:7" ht="15.6" x14ac:dyDescent="0.3">
      <c r="A298" s="6">
        <v>336</v>
      </c>
      <c r="B298" s="17">
        <v>90077620590</v>
      </c>
      <c r="C298" s="2" t="s">
        <v>259</v>
      </c>
      <c r="D298" s="7" t="s">
        <v>669</v>
      </c>
      <c r="E298" s="11" t="s">
        <v>670</v>
      </c>
      <c r="F298" s="11" t="s">
        <v>676</v>
      </c>
      <c r="G298" s="18">
        <v>1050</v>
      </c>
    </row>
    <row r="299" spans="1:7" ht="15.6" x14ac:dyDescent="0.3">
      <c r="A299" s="6">
        <v>338</v>
      </c>
      <c r="B299" s="17">
        <v>90003940609</v>
      </c>
      <c r="C299" s="2" t="s">
        <v>482</v>
      </c>
      <c r="D299" s="7" t="s">
        <v>669</v>
      </c>
      <c r="E299" s="11" t="s">
        <v>670</v>
      </c>
      <c r="F299" s="11" t="s">
        <v>676</v>
      </c>
      <c r="G299" s="18">
        <v>1650</v>
      </c>
    </row>
    <row r="300" spans="1:7" ht="15.6" x14ac:dyDescent="0.3">
      <c r="A300" s="6">
        <v>339</v>
      </c>
      <c r="B300" s="17">
        <v>91087870597</v>
      </c>
      <c r="C300" s="2" t="s">
        <v>113</v>
      </c>
      <c r="D300" s="7" t="s">
        <v>669</v>
      </c>
      <c r="E300" s="6" t="s">
        <v>670</v>
      </c>
      <c r="F300" s="6" t="s">
        <v>676</v>
      </c>
      <c r="G300" s="18">
        <v>1800</v>
      </c>
    </row>
    <row r="301" spans="1:7" ht="15.6" x14ac:dyDescent="0.3">
      <c r="A301" s="6">
        <v>340</v>
      </c>
      <c r="B301" s="17">
        <v>11358161005</v>
      </c>
      <c r="C301" s="2" t="s">
        <v>651</v>
      </c>
      <c r="D301" s="7" t="s">
        <v>669</v>
      </c>
      <c r="E301" s="11" t="s">
        <v>670</v>
      </c>
      <c r="F301" s="11" t="s">
        <v>676</v>
      </c>
      <c r="G301" s="18">
        <v>2860</v>
      </c>
    </row>
    <row r="302" spans="1:7" ht="15.6" x14ac:dyDescent="0.3">
      <c r="A302" s="6">
        <v>341</v>
      </c>
      <c r="B302" s="17">
        <v>90105890561</v>
      </c>
      <c r="C302" s="2" t="s">
        <v>543</v>
      </c>
      <c r="D302" s="7" t="s">
        <v>669</v>
      </c>
      <c r="E302" s="11" t="s">
        <v>670</v>
      </c>
      <c r="F302" s="11" t="s">
        <v>676</v>
      </c>
      <c r="G302" s="18">
        <v>1400</v>
      </c>
    </row>
    <row r="303" spans="1:7" ht="15.6" x14ac:dyDescent="0.3">
      <c r="A303" s="6">
        <v>342</v>
      </c>
      <c r="B303" s="17">
        <v>97094350580</v>
      </c>
      <c r="C303" s="2" t="s">
        <v>364</v>
      </c>
      <c r="D303" s="26" t="s">
        <v>669</v>
      </c>
      <c r="E303" s="27">
        <v>46057</v>
      </c>
      <c r="F303" s="11" t="s">
        <v>676</v>
      </c>
      <c r="G303" s="18">
        <v>1650</v>
      </c>
    </row>
    <row r="304" spans="1:7" ht="15.6" x14ac:dyDescent="0.3">
      <c r="A304" s="6">
        <v>343</v>
      </c>
      <c r="B304" s="17">
        <v>96132410588</v>
      </c>
      <c r="C304" s="2" t="s">
        <v>509</v>
      </c>
      <c r="D304" s="7" t="s">
        <v>669</v>
      </c>
      <c r="E304" s="9">
        <v>46023</v>
      </c>
      <c r="F304" s="6" t="s">
        <v>676</v>
      </c>
      <c r="G304" s="18">
        <v>1275</v>
      </c>
    </row>
    <row r="305" spans="1:7" ht="15.6" x14ac:dyDescent="0.3">
      <c r="A305" s="6">
        <v>344</v>
      </c>
      <c r="B305" s="17">
        <v>94042180581</v>
      </c>
      <c r="C305" s="2" t="s">
        <v>401</v>
      </c>
      <c r="D305" s="7" t="s">
        <v>669</v>
      </c>
      <c r="E305" s="11" t="s">
        <v>670</v>
      </c>
      <c r="F305" s="11" t="s">
        <v>676</v>
      </c>
      <c r="G305" s="18">
        <v>2850</v>
      </c>
    </row>
    <row r="306" spans="1:7" ht="15.6" x14ac:dyDescent="0.3">
      <c r="A306" s="6">
        <v>345</v>
      </c>
      <c r="B306" s="17">
        <v>2404040681</v>
      </c>
      <c r="C306" s="2" t="s">
        <v>629</v>
      </c>
      <c r="D306" s="7" t="s">
        <v>669</v>
      </c>
      <c r="E306" s="10">
        <v>46023</v>
      </c>
      <c r="F306" s="11" t="s">
        <v>676</v>
      </c>
      <c r="G306" s="18">
        <v>3185</v>
      </c>
    </row>
    <row r="307" spans="1:7" ht="15.6" x14ac:dyDescent="0.3">
      <c r="A307" s="6">
        <v>346</v>
      </c>
      <c r="B307" s="17">
        <v>2228750564</v>
      </c>
      <c r="C307" s="2" t="s">
        <v>455</v>
      </c>
      <c r="D307" s="7" t="s">
        <v>669</v>
      </c>
      <c r="E307" s="10">
        <v>46023</v>
      </c>
      <c r="F307" s="11" t="s">
        <v>676</v>
      </c>
      <c r="G307" s="18">
        <v>635</v>
      </c>
    </row>
    <row r="308" spans="1:7" ht="15.6" x14ac:dyDescent="0.3">
      <c r="A308" s="6">
        <v>348</v>
      </c>
      <c r="B308" s="17">
        <v>97031590587</v>
      </c>
      <c r="C308" s="2" t="s">
        <v>432</v>
      </c>
      <c r="D308" s="7" t="s">
        <v>669</v>
      </c>
      <c r="E308" s="9">
        <v>46010</v>
      </c>
      <c r="F308" s="11" t="s">
        <v>676</v>
      </c>
      <c r="G308" s="18">
        <v>946</v>
      </c>
    </row>
    <row r="309" spans="1:7" ht="15.6" x14ac:dyDescent="0.3">
      <c r="A309" s="6">
        <v>349</v>
      </c>
      <c r="B309" s="17">
        <v>91073380585</v>
      </c>
      <c r="C309" s="2" t="s">
        <v>133</v>
      </c>
      <c r="D309" s="7" t="s">
        <v>669</v>
      </c>
      <c r="E309" s="11" t="s">
        <v>670</v>
      </c>
      <c r="F309" s="11" t="s">
        <v>676</v>
      </c>
      <c r="G309" s="18">
        <v>1125</v>
      </c>
    </row>
    <row r="310" spans="1:7" ht="15.6" x14ac:dyDescent="0.3">
      <c r="A310" s="6">
        <v>350</v>
      </c>
      <c r="B310" s="17">
        <v>97854160583</v>
      </c>
      <c r="C310" s="2" t="s">
        <v>412</v>
      </c>
      <c r="D310" s="7" t="s">
        <v>669</v>
      </c>
      <c r="E310" s="9">
        <v>46063</v>
      </c>
      <c r="F310" s="11" t="s">
        <v>676</v>
      </c>
      <c r="G310" s="18">
        <v>4900</v>
      </c>
    </row>
    <row r="311" spans="1:7" ht="15.6" x14ac:dyDescent="0.3">
      <c r="A311" s="6">
        <v>351</v>
      </c>
      <c r="B311" s="17">
        <v>91119410594</v>
      </c>
      <c r="C311" s="2" t="s">
        <v>195</v>
      </c>
      <c r="D311" s="7" t="s">
        <v>669</v>
      </c>
      <c r="E311" s="11" t="s">
        <v>670</v>
      </c>
      <c r="F311" s="11" t="s">
        <v>676</v>
      </c>
      <c r="G311" s="18">
        <v>350</v>
      </c>
    </row>
    <row r="312" spans="1:7" ht="15.6" x14ac:dyDescent="0.3">
      <c r="A312" s="6">
        <v>352</v>
      </c>
      <c r="B312" s="17">
        <v>95032110587</v>
      </c>
      <c r="C312" s="2" t="s">
        <v>524</v>
      </c>
      <c r="D312" s="7" t="s">
        <v>669</v>
      </c>
      <c r="E312" s="11" t="s">
        <v>670</v>
      </c>
      <c r="F312" s="11" t="s">
        <v>676</v>
      </c>
      <c r="G312" s="18">
        <v>4500</v>
      </c>
    </row>
    <row r="313" spans="1:7" ht="15.6" x14ac:dyDescent="0.3">
      <c r="A313" s="6">
        <v>354</v>
      </c>
      <c r="B313" s="17">
        <v>2174390597</v>
      </c>
      <c r="C313" s="2" t="s">
        <v>217</v>
      </c>
      <c r="D313" s="7" t="s">
        <v>669</v>
      </c>
      <c r="E313" s="11" t="s">
        <v>670</v>
      </c>
      <c r="F313" s="11" t="s">
        <v>676</v>
      </c>
      <c r="G313" s="18">
        <v>1190</v>
      </c>
    </row>
    <row r="314" spans="1:7" ht="15.6" x14ac:dyDescent="0.3">
      <c r="A314" s="6">
        <v>355</v>
      </c>
      <c r="B314" s="17">
        <v>80202790582</v>
      </c>
      <c r="C314" s="2" t="s">
        <v>151</v>
      </c>
      <c r="D314" s="7" t="s">
        <v>669</v>
      </c>
      <c r="E314" s="10">
        <v>46023</v>
      </c>
      <c r="F314" s="11" t="s">
        <v>676</v>
      </c>
      <c r="G314" s="18">
        <v>1000</v>
      </c>
    </row>
    <row r="315" spans="1:7" ht="15.6" x14ac:dyDescent="0.3">
      <c r="A315" s="6">
        <v>356</v>
      </c>
      <c r="B315" s="17">
        <v>97567770587</v>
      </c>
      <c r="C315" s="2" t="s">
        <v>451</v>
      </c>
      <c r="D315" s="7" t="s">
        <v>669</v>
      </c>
      <c r="E315" s="11" t="s">
        <v>670</v>
      </c>
      <c r="F315" s="11" t="s">
        <v>676</v>
      </c>
      <c r="G315" s="18">
        <v>1840</v>
      </c>
    </row>
    <row r="316" spans="1:7" ht="15.6" x14ac:dyDescent="0.3">
      <c r="A316" s="6">
        <v>357</v>
      </c>
      <c r="B316" s="17">
        <v>91053700588</v>
      </c>
      <c r="C316" s="2" t="s">
        <v>494</v>
      </c>
      <c r="D316" s="7" t="s">
        <v>669</v>
      </c>
      <c r="E316" s="10">
        <v>46023</v>
      </c>
      <c r="F316" s="11" t="s">
        <v>676</v>
      </c>
      <c r="G316" s="18">
        <v>3965</v>
      </c>
    </row>
    <row r="317" spans="1:7" ht="15.6" x14ac:dyDescent="0.3">
      <c r="A317" s="6">
        <v>358</v>
      </c>
      <c r="B317" s="17">
        <v>95039400585</v>
      </c>
      <c r="C317" s="2" t="s">
        <v>260</v>
      </c>
      <c r="D317" s="7" t="s">
        <v>669</v>
      </c>
      <c r="E317" s="10">
        <v>46023</v>
      </c>
      <c r="F317" s="11" t="s">
        <v>676</v>
      </c>
      <c r="G317" s="18">
        <v>4290</v>
      </c>
    </row>
    <row r="318" spans="1:7" ht="15.6" x14ac:dyDescent="0.3">
      <c r="A318" s="6">
        <v>359</v>
      </c>
      <c r="B318" s="17">
        <v>91135020591</v>
      </c>
      <c r="C318" s="2" t="s">
        <v>123</v>
      </c>
      <c r="D318" s="7" t="s">
        <v>669</v>
      </c>
      <c r="E318" s="11" t="s">
        <v>670</v>
      </c>
      <c r="F318" s="11" t="s">
        <v>676</v>
      </c>
      <c r="G318" s="18">
        <v>1500</v>
      </c>
    </row>
    <row r="319" spans="1:7" ht="15.6" x14ac:dyDescent="0.3">
      <c r="A319" s="6">
        <v>360</v>
      </c>
      <c r="B319" s="17">
        <v>97664300585</v>
      </c>
      <c r="C319" s="2" t="s">
        <v>594</v>
      </c>
      <c r="D319" s="7" t="s">
        <v>669</v>
      </c>
      <c r="E319" s="11" t="s">
        <v>670</v>
      </c>
      <c r="F319" s="11" t="s">
        <v>676</v>
      </c>
      <c r="G319" s="18">
        <v>225</v>
      </c>
    </row>
    <row r="320" spans="1:7" ht="15.6" x14ac:dyDescent="0.3">
      <c r="A320" s="6">
        <v>362</v>
      </c>
      <c r="B320" s="17">
        <v>10110401006</v>
      </c>
      <c r="C320" s="2" t="s">
        <v>54</v>
      </c>
      <c r="D320" s="7" t="s">
        <v>669</v>
      </c>
      <c r="E320" s="9">
        <v>46023</v>
      </c>
      <c r="F320" s="11" t="s">
        <v>676</v>
      </c>
      <c r="G320" s="18">
        <v>4215</v>
      </c>
    </row>
    <row r="321" spans="1:7" ht="15.6" x14ac:dyDescent="0.3">
      <c r="A321" s="6">
        <v>363</v>
      </c>
      <c r="B321" s="17">
        <v>92067200607</v>
      </c>
      <c r="C321" s="2" t="s">
        <v>499</v>
      </c>
      <c r="D321" s="7" t="s">
        <v>669</v>
      </c>
      <c r="E321" s="11" t="s">
        <v>670</v>
      </c>
      <c r="F321" s="7" t="s">
        <v>669</v>
      </c>
      <c r="G321" s="18">
        <v>11000</v>
      </c>
    </row>
    <row r="322" spans="1:7" ht="15.6" x14ac:dyDescent="0.3">
      <c r="A322" s="6">
        <v>364</v>
      </c>
      <c r="B322" s="17">
        <v>3117710602</v>
      </c>
      <c r="C322" s="2" t="s">
        <v>241</v>
      </c>
      <c r="D322" s="7" t="s">
        <v>669</v>
      </c>
      <c r="E322" s="9">
        <v>46112</v>
      </c>
      <c r="F322" s="11" t="s">
        <v>676</v>
      </c>
      <c r="G322" s="18">
        <v>1440</v>
      </c>
    </row>
    <row r="323" spans="1:7" ht="15.6" x14ac:dyDescent="0.3">
      <c r="A323" s="6">
        <v>365</v>
      </c>
      <c r="B323" s="17">
        <v>93022950583</v>
      </c>
      <c r="C323" s="2" t="s">
        <v>490</v>
      </c>
      <c r="D323" s="7" t="s">
        <v>669</v>
      </c>
      <c r="E323" s="10">
        <v>46023</v>
      </c>
      <c r="F323" s="7" t="s">
        <v>669</v>
      </c>
      <c r="G323" s="18">
        <v>7600</v>
      </c>
    </row>
    <row r="324" spans="1:7" ht="15.6" x14ac:dyDescent="0.3">
      <c r="A324" s="6">
        <v>366</v>
      </c>
      <c r="B324" s="17">
        <v>94091740582</v>
      </c>
      <c r="C324" s="2" t="s">
        <v>188</v>
      </c>
      <c r="D324" s="7" t="s">
        <v>669</v>
      </c>
      <c r="E324" s="11" t="s">
        <v>670</v>
      </c>
      <c r="F324" s="11" t="s">
        <v>676</v>
      </c>
      <c r="G324" s="18">
        <v>850</v>
      </c>
    </row>
    <row r="325" spans="1:7" ht="15.6" x14ac:dyDescent="0.3">
      <c r="A325" s="6">
        <v>367</v>
      </c>
      <c r="B325" s="17">
        <v>90034910605</v>
      </c>
      <c r="C325" s="2" t="s">
        <v>375</v>
      </c>
      <c r="D325" s="7" t="s">
        <v>669</v>
      </c>
      <c r="E325" s="11" t="s">
        <v>670</v>
      </c>
      <c r="F325" s="11" t="s">
        <v>676</v>
      </c>
      <c r="G325" s="18">
        <v>2150</v>
      </c>
    </row>
    <row r="326" spans="1:7" ht="15.6" x14ac:dyDescent="0.3">
      <c r="A326" s="6">
        <v>368</v>
      </c>
      <c r="B326" s="17">
        <v>2170510594</v>
      </c>
      <c r="C326" s="2" t="s">
        <v>318</v>
      </c>
      <c r="D326" s="7" t="s">
        <v>669</v>
      </c>
      <c r="E326" s="10">
        <v>46023</v>
      </c>
      <c r="F326" s="11" t="s">
        <v>676</v>
      </c>
      <c r="G326" s="18">
        <v>4035</v>
      </c>
    </row>
    <row r="327" spans="1:7" ht="15.6" x14ac:dyDescent="0.3">
      <c r="A327" s="6">
        <v>369</v>
      </c>
      <c r="B327" s="17">
        <v>16319651002</v>
      </c>
      <c r="C327" s="2" t="s">
        <v>573</v>
      </c>
      <c r="D327" s="7" t="s">
        <v>669</v>
      </c>
      <c r="E327" s="11" t="s">
        <v>670</v>
      </c>
      <c r="F327" s="11" t="s">
        <v>676</v>
      </c>
      <c r="G327" s="18">
        <v>3180</v>
      </c>
    </row>
    <row r="328" spans="1:7" ht="15.6" x14ac:dyDescent="0.3">
      <c r="A328" s="6">
        <v>370</v>
      </c>
      <c r="B328" s="17">
        <v>14326181006</v>
      </c>
      <c r="C328" s="2" t="s">
        <v>166</v>
      </c>
      <c r="D328" s="7" t="s">
        <v>669</v>
      </c>
      <c r="E328" s="11" t="s">
        <v>670</v>
      </c>
      <c r="F328" s="7" t="s">
        <v>669</v>
      </c>
      <c r="G328" s="18">
        <v>13140</v>
      </c>
    </row>
    <row r="329" spans="1:7" ht="15.6" x14ac:dyDescent="0.3">
      <c r="A329" s="6">
        <v>371</v>
      </c>
      <c r="B329" s="17">
        <v>92084380606</v>
      </c>
      <c r="C329" s="2" t="s">
        <v>622</v>
      </c>
      <c r="D329" s="7" t="s">
        <v>669</v>
      </c>
      <c r="E329" s="11" t="s">
        <v>670</v>
      </c>
      <c r="F329" s="11" t="s">
        <v>676</v>
      </c>
      <c r="G329" s="18">
        <v>1700</v>
      </c>
    </row>
    <row r="330" spans="1:7" ht="15.6" x14ac:dyDescent="0.3">
      <c r="A330" s="6">
        <v>373</v>
      </c>
      <c r="B330" s="17">
        <v>8078121004</v>
      </c>
      <c r="C330" s="2" t="s">
        <v>65</v>
      </c>
      <c r="D330" s="7" t="s">
        <v>669</v>
      </c>
      <c r="E330" s="10">
        <v>46023</v>
      </c>
      <c r="F330" s="7" t="s">
        <v>669</v>
      </c>
      <c r="G330" s="18">
        <v>7721.45</v>
      </c>
    </row>
    <row r="331" spans="1:7" ht="15.6" x14ac:dyDescent="0.3">
      <c r="A331" s="6">
        <v>376</v>
      </c>
      <c r="B331" s="17">
        <v>91113380595</v>
      </c>
      <c r="C331" s="2" t="s">
        <v>293</v>
      </c>
      <c r="D331" s="7" t="s">
        <v>669</v>
      </c>
      <c r="E331" s="10">
        <v>46023</v>
      </c>
      <c r="F331" s="11" t="s">
        <v>676</v>
      </c>
      <c r="G331" s="18">
        <v>1700</v>
      </c>
    </row>
    <row r="332" spans="1:7" ht="15.6" x14ac:dyDescent="0.3">
      <c r="A332" s="6">
        <v>377</v>
      </c>
      <c r="B332" s="17">
        <v>17689471005</v>
      </c>
      <c r="C332" s="2" t="s">
        <v>411</v>
      </c>
      <c r="D332" s="7" t="s">
        <v>669</v>
      </c>
      <c r="E332" s="9">
        <v>46023</v>
      </c>
      <c r="F332" s="11" t="s">
        <v>676</v>
      </c>
      <c r="G332" s="18">
        <v>1585</v>
      </c>
    </row>
    <row r="333" spans="1:7" ht="15.6" x14ac:dyDescent="0.3">
      <c r="A333" s="6">
        <v>378</v>
      </c>
      <c r="B333" s="17">
        <v>97406770582</v>
      </c>
      <c r="C333" s="2" t="s">
        <v>210</v>
      </c>
      <c r="D333" s="7" t="s">
        <v>669</v>
      </c>
      <c r="E333" s="9">
        <v>46059</v>
      </c>
      <c r="F333" s="11" t="s">
        <v>676</v>
      </c>
      <c r="G333" s="18">
        <v>500</v>
      </c>
    </row>
    <row r="334" spans="1:7" ht="15.6" x14ac:dyDescent="0.3">
      <c r="A334" s="6">
        <v>379</v>
      </c>
      <c r="B334" s="17">
        <v>11346721001</v>
      </c>
      <c r="C334" s="2" t="s">
        <v>280</v>
      </c>
      <c r="D334" s="7" t="s">
        <v>669</v>
      </c>
      <c r="E334" s="27">
        <v>46072</v>
      </c>
      <c r="F334" s="11" t="s">
        <v>676</v>
      </c>
      <c r="G334" s="18">
        <v>3210</v>
      </c>
    </row>
    <row r="335" spans="1:7" ht="15.6" x14ac:dyDescent="0.3">
      <c r="A335" s="6">
        <v>380</v>
      </c>
      <c r="B335" s="17">
        <v>92085570601</v>
      </c>
      <c r="C335" s="2" t="s">
        <v>553</v>
      </c>
      <c r="D335" s="7" t="s">
        <v>669</v>
      </c>
      <c r="E335" s="11" t="s">
        <v>670</v>
      </c>
      <c r="F335" s="11" t="s">
        <v>676</v>
      </c>
      <c r="G335" s="18">
        <v>1400</v>
      </c>
    </row>
    <row r="336" spans="1:7" ht="15.6" x14ac:dyDescent="0.3">
      <c r="A336" s="6">
        <v>381</v>
      </c>
      <c r="B336" s="17">
        <v>90075900598</v>
      </c>
      <c r="C336" s="2" t="s">
        <v>511</v>
      </c>
      <c r="D336" s="7" t="s">
        <v>669</v>
      </c>
      <c r="E336" s="11" t="s">
        <v>670</v>
      </c>
      <c r="F336" s="11" t="s">
        <v>676</v>
      </c>
      <c r="G336" s="18">
        <v>300</v>
      </c>
    </row>
    <row r="337" spans="1:7" ht="15.6" x14ac:dyDescent="0.3">
      <c r="A337" s="6">
        <v>382</v>
      </c>
      <c r="B337" s="17">
        <v>12856641001</v>
      </c>
      <c r="C337" s="2" t="s">
        <v>216</v>
      </c>
      <c r="D337" s="7" t="s">
        <v>669</v>
      </c>
      <c r="E337" s="9">
        <v>45976</v>
      </c>
      <c r="F337" s="7" t="s">
        <v>669</v>
      </c>
      <c r="G337" s="18">
        <v>12095</v>
      </c>
    </row>
    <row r="338" spans="1:7" ht="15.6" x14ac:dyDescent="0.3">
      <c r="A338" s="6">
        <v>383</v>
      </c>
      <c r="B338" s="17">
        <v>97471290581</v>
      </c>
      <c r="C338" s="2" t="s">
        <v>38</v>
      </c>
      <c r="D338" s="7" t="s">
        <v>669</v>
      </c>
      <c r="E338" s="10">
        <v>46023</v>
      </c>
      <c r="F338" s="7" t="s">
        <v>669</v>
      </c>
      <c r="G338" s="18">
        <v>10035</v>
      </c>
    </row>
    <row r="339" spans="1:7" ht="15.6" x14ac:dyDescent="0.3">
      <c r="A339" s="6">
        <v>384</v>
      </c>
      <c r="B339" s="17">
        <v>92093770607</v>
      </c>
      <c r="C339" s="2" t="s">
        <v>533</v>
      </c>
      <c r="D339" s="7" t="s">
        <v>669</v>
      </c>
      <c r="E339" s="11" t="s">
        <v>670</v>
      </c>
      <c r="F339" s="6" t="s">
        <v>676</v>
      </c>
      <c r="G339" s="18">
        <v>80</v>
      </c>
    </row>
    <row r="340" spans="1:7" ht="15.6" x14ac:dyDescent="0.3">
      <c r="A340" s="6">
        <v>385</v>
      </c>
      <c r="B340" s="17">
        <v>92074110609</v>
      </c>
      <c r="C340" s="2" t="s">
        <v>383</v>
      </c>
      <c r="D340" s="7" t="s">
        <v>669</v>
      </c>
      <c r="E340" s="11" t="s">
        <v>670</v>
      </c>
      <c r="F340" s="11" t="s">
        <v>676</v>
      </c>
      <c r="G340" s="18">
        <v>580</v>
      </c>
    </row>
    <row r="341" spans="1:7" ht="15.6" x14ac:dyDescent="0.3">
      <c r="A341" s="6">
        <v>386</v>
      </c>
      <c r="B341" s="17">
        <v>97028810584</v>
      </c>
      <c r="C341" s="2" t="s">
        <v>472</v>
      </c>
      <c r="D341" s="7" t="s">
        <v>669</v>
      </c>
      <c r="E341" s="11" t="s">
        <v>670</v>
      </c>
      <c r="F341" s="11" t="s">
        <v>676</v>
      </c>
      <c r="G341" s="18">
        <v>4050</v>
      </c>
    </row>
    <row r="342" spans="1:7" ht="15.6" x14ac:dyDescent="0.3">
      <c r="A342" s="6">
        <v>387</v>
      </c>
      <c r="B342" s="17">
        <v>91154910599</v>
      </c>
      <c r="C342" s="2" t="s">
        <v>430</v>
      </c>
      <c r="D342" s="7" t="s">
        <v>669</v>
      </c>
      <c r="E342" s="11" t="s">
        <v>670</v>
      </c>
      <c r="F342" s="11" t="s">
        <v>676</v>
      </c>
      <c r="G342" s="18">
        <v>4920</v>
      </c>
    </row>
    <row r="343" spans="1:7" ht="15.6" x14ac:dyDescent="0.3">
      <c r="A343" s="6">
        <v>388</v>
      </c>
      <c r="B343" s="17">
        <v>10698371001</v>
      </c>
      <c r="C343" s="2" t="s">
        <v>294</v>
      </c>
      <c r="D343" s="7" t="s">
        <v>669</v>
      </c>
      <c r="E343" s="11" t="s">
        <v>670</v>
      </c>
      <c r="F343" s="11" t="s">
        <v>676</v>
      </c>
      <c r="G343" s="18">
        <v>3865</v>
      </c>
    </row>
    <row r="344" spans="1:7" ht="15.6" x14ac:dyDescent="0.3">
      <c r="A344" s="6">
        <v>389</v>
      </c>
      <c r="B344" s="17">
        <v>3245280593</v>
      </c>
      <c r="C344" s="2" t="s">
        <v>146</v>
      </c>
      <c r="D344" s="7" t="s">
        <v>669</v>
      </c>
      <c r="E344" s="11" t="s">
        <v>670</v>
      </c>
      <c r="F344" s="11" t="s">
        <v>676</v>
      </c>
      <c r="G344" s="18">
        <v>2460</v>
      </c>
    </row>
    <row r="345" spans="1:7" ht="15.6" x14ac:dyDescent="0.3">
      <c r="A345" s="6">
        <v>390</v>
      </c>
      <c r="B345" s="17">
        <v>2003710593</v>
      </c>
      <c r="C345" s="2" t="s">
        <v>327</v>
      </c>
      <c r="D345" s="7" t="s">
        <v>669</v>
      </c>
      <c r="E345" s="11" t="s">
        <v>670</v>
      </c>
      <c r="F345" s="11" t="s">
        <v>676</v>
      </c>
      <c r="G345" s="18">
        <v>3795</v>
      </c>
    </row>
    <row r="346" spans="1:7" ht="15.6" x14ac:dyDescent="0.3">
      <c r="A346" s="6">
        <v>391</v>
      </c>
      <c r="B346" s="17">
        <v>97981380583</v>
      </c>
      <c r="C346" s="2" t="s">
        <v>145</v>
      </c>
      <c r="D346" s="7" t="s">
        <v>669</v>
      </c>
      <c r="E346" s="11" t="s">
        <v>670</v>
      </c>
      <c r="F346" s="11" t="s">
        <v>676</v>
      </c>
      <c r="G346" s="18">
        <v>1110</v>
      </c>
    </row>
    <row r="347" spans="1:7" ht="15.6" x14ac:dyDescent="0.3">
      <c r="A347" s="6">
        <v>392</v>
      </c>
      <c r="B347" s="17">
        <v>96502430588</v>
      </c>
      <c r="C347" s="2" t="s">
        <v>32</v>
      </c>
      <c r="D347" s="7" t="s">
        <v>669</v>
      </c>
      <c r="E347" s="10">
        <v>46023</v>
      </c>
      <c r="F347" s="11" t="s">
        <v>676</v>
      </c>
      <c r="G347" s="18">
        <v>1200</v>
      </c>
    </row>
    <row r="348" spans="1:7" ht="15.6" x14ac:dyDescent="0.3">
      <c r="A348" s="6">
        <v>393</v>
      </c>
      <c r="B348" s="17">
        <v>13631011007</v>
      </c>
      <c r="C348" s="2" t="s">
        <v>627</v>
      </c>
      <c r="D348" s="7" t="s">
        <v>669</v>
      </c>
      <c r="E348" s="9">
        <v>46012</v>
      </c>
      <c r="F348" s="7" t="s">
        <v>669</v>
      </c>
      <c r="G348" s="18">
        <v>5146</v>
      </c>
    </row>
    <row r="349" spans="1:7" ht="15.6" x14ac:dyDescent="0.3">
      <c r="A349" s="6">
        <v>394</v>
      </c>
      <c r="B349" s="17">
        <v>9090771008</v>
      </c>
      <c r="C349" s="2" t="s">
        <v>634</v>
      </c>
      <c r="D349" s="7" t="s">
        <v>669</v>
      </c>
      <c r="E349" s="9">
        <v>46071</v>
      </c>
      <c r="F349" s="7" t="s">
        <v>669</v>
      </c>
      <c r="G349" s="18">
        <v>6820</v>
      </c>
    </row>
    <row r="350" spans="1:7" ht="15.6" x14ac:dyDescent="0.3">
      <c r="A350" s="6">
        <v>395</v>
      </c>
      <c r="B350" s="17">
        <v>94068530586</v>
      </c>
      <c r="C350" s="2" t="s">
        <v>355</v>
      </c>
      <c r="D350" s="7" t="s">
        <v>669</v>
      </c>
      <c r="E350" s="11" t="s">
        <v>670</v>
      </c>
      <c r="F350" s="11" t="s">
        <v>676</v>
      </c>
      <c r="G350" s="18">
        <v>450</v>
      </c>
    </row>
    <row r="351" spans="1:7" ht="15.6" x14ac:dyDescent="0.3">
      <c r="A351" s="6">
        <v>396</v>
      </c>
      <c r="B351" s="17">
        <v>14995671006</v>
      </c>
      <c r="C351" s="2" t="s">
        <v>289</v>
      </c>
      <c r="D351" s="7" t="s">
        <v>669</v>
      </c>
      <c r="E351" s="9">
        <v>45994</v>
      </c>
      <c r="F351" s="11" t="s">
        <v>676</v>
      </c>
      <c r="G351" s="18">
        <v>59.7</v>
      </c>
    </row>
    <row r="352" spans="1:7" ht="15.6" x14ac:dyDescent="0.3">
      <c r="A352" s="6">
        <v>397</v>
      </c>
      <c r="B352" s="17">
        <v>3211030592</v>
      </c>
      <c r="C352" s="2" t="s">
        <v>530</v>
      </c>
      <c r="D352" s="7" t="s">
        <v>669</v>
      </c>
      <c r="E352" s="9">
        <v>45994</v>
      </c>
      <c r="F352" s="11" t="s">
        <v>676</v>
      </c>
      <c r="G352" s="18">
        <v>266</v>
      </c>
    </row>
    <row r="353" spans="1:7" ht="15.6" x14ac:dyDescent="0.3">
      <c r="A353" s="6">
        <v>398</v>
      </c>
      <c r="B353" s="17">
        <v>3170420602</v>
      </c>
      <c r="C353" s="2" t="s">
        <v>331</v>
      </c>
      <c r="D353" s="7" t="s">
        <v>669</v>
      </c>
      <c r="E353" s="10">
        <v>46023</v>
      </c>
      <c r="F353" s="6" t="s">
        <v>676</v>
      </c>
      <c r="G353" s="18">
        <v>5000</v>
      </c>
    </row>
    <row r="354" spans="1:7" ht="15.6" x14ac:dyDescent="0.3">
      <c r="A354" s="6">
        <v>399</v>
      </c>
      <c r="B354" s="17">
        <v>14039201000</v>
      </c>
      <c r="C354" s="2" t="s">
        <v>502</v>
      </c>
      <c r="D354" s="7" t="s">
        <v>669</v>
      </c>
      <c r="E354" s="10">
        <v>46023</v>
      </c>
      <c r="F354" s="11" t="s">
        <v>676</v>
      </c>
      <c r="G354" s="18">
        <v>1860</v>
      </c>
    </row>
    <row r="355" spans="1:7" ht="15.6" x14ac:dyDescent="0.3">
      <c r="A355" s="6">
        <v>401</v>
      </c>
      <c r="B355" s="17">
        <v>2948200593</v>
      </c>
      <c r="C355" s="2" t="s">
        <v>107</v>
      </c>
      <c r="D355" s="7" t="s">
        <v>669</v>
      </c>
      <c r="E355" s="10">
        <v>46023</v>
      </c>
      <c r="F355" s="7" t="s">
        <v>669</v>
      </c>
      <c r="G355" s="18">
        <v>7169</v>
      </c>
    </row>
    <row r="356" spans="1:7" ht="15.6" x14ac:dyDescent="0.3">
      <c r="A356" s="6">
        <v>402</v>
      </c>
      <c r="B356" s="17">
        <v>91162280597</v>
      </c>
      <c r="C356" s="2" t="s">
        <v>53</v>
      </c>
      <c r="D356" s="7" t="s">
        <v>669</v>
      </c>
      <c r="E356" s="11" t="s">
        <v>670</v>
      </c>
      <c r="F356" s="11" t="s">
        <v>676</v>
      </c>
      <c r="G356" s="18">
        <v>1640</v>
      </c>
    </row>
    <row r="357" spans="1:7" ht="15.6" x14ac:dyDescent="0.3">
      <c r="A357" s="6">
        <v>403</v>
      </c>
      <c r="B357" s="17">
        <v>96523840583</v>
      </c>
      <c r="C357" s="2" t="s">
        <v>209</v>
      </c>
      <c r="D357" s="7" t="s">
        <v>669</v>
      </c>
      <c r="E357" s="10">
        <v>46023</v>
      </c>
      <c r="F357" s="11" t="s">
        <v>676</v>
      </c>
      <c r="G357" s="18">
        <v>3040</v>
      </c>
    </row>
    <row r="358" spans="1:7" ht="15.6" x14ac:dyDescent="0.3">
      <c r="A358" s="6">
        <v>404</v>
      </c>
      <c r="B358" s="17">
        <v>95030680581</v>
      </c>
      <c r="C358" s="2" t="s">
        <v>365</v>
      </c>
      <c r="D358" s="7" t="s">
        <v>669</v>
      </c>
      <c r="E358" s="10">
        <v>46023</v>
      </c>
      <c r="F358" s="11" t="s">
        <v>676</v>
      </c>
      <c r="G358" s="18">
        <v>750</v>
      </c>
    </row>
    <row r="359" spans="1:7" ht="15.6" x14ac:dyDescent="0.3">
      <c r="A359" s="6">
        <v>405</v>
      </c>
      <c r="B359" s="17">
        <v>8411210589</v>
      </c>
      <c r="C359" s="2" t="s">
        <v>351</v>
      </c>
      <c r="D359" s="7" t="s">
        <v>669</v>
      </c>
      <c r="E359" s="9">
        <v>46000</v>
      </c>
      <c r="F359" s="7" t="s">
        <v>669</v>
      </c>
      <c r="G359" s="18">
        <v>27887.71</v>
      </c>
    </row>
    <row r="360" spans="1:7" ht="15.6" x14ac:dyDescent="0.3">
      <c r="A360" s="6">
        <v>406</v>
      </c>
      <c r="B360" s="17">
        <v>13442191006</v>
      </c>
      <c r="C360" s="2" t="s">
        <v>589</v>
      </c>
      <c r="D360" s="7" t="s">
        <v>669</v>
      </c>
      <c r="E360" s="11" t="s">
        <v>670</v>
      </c>
      <c r="F360" s="7" t="s">
        <v>669</v>
      </c>
      <c r="G360" s="18">
        <v>26500</v>
      </c>
    </row>
    <row r="361" spans="1:7" ht="15.6" x14ac:dyDescent="0.3">
      <c r="A361" s="6">
        <v>407</v>
      </c>
      <c r="B361" s="17">
        <v>13895321001</v>
      </c>
      <c r="C361" s="2" t="s">
        <v>81</v>
      </c>
      <c r="D361" s="7" t="s">
        <v>669</v>
      </c>
      <c r="E361" s="11" t="s">
        <v>670</v>
      </c>
      <c r="F361" s="11" t="s">
        <v>676</v>
      </c>
      <c r="G361" s="18">
        <v>1050</v>
      </c>
    </row>
    <row r="362" spans="1:7" ht="15.6" x14ac:dyDescent="0.3">
      <c r="A362" s="6">
        <v>409</v>
      </c>
      <c r="B362" s="17">
        <v>4167921008</v>
      </c>
      <c r="C362" s="2" t="s">
        <v>129</v>
      </c>
      <c r="D362" s="7" t="s">
        <v>669</v>
      </c>
      <c r="E362" s="11" t="s">
        <v>670</v>
      </c>
      <c r="F362" s="7" t="s">
        <v>669</v>
      </c>
      <c r="G362" s="18">
        <v>14065</v>
      </c>
    </row>
    <row r="363" spans="1:7" ht="15.6" x14ac:dyDescent="0.3">
      <c r="A363" s="6">
        <v>410</v>
      </c>
      <c r="B363" s="17">
        <v>12110211005</v>
      </c>
      <c r="C363" s="2" t="s">
        <v>402</v>
      </c>
      <c r="D363" s="7" t="s">
        <v>669</v>
      </c>
      <c r="E363" s="10">
        <v>46023</v>
      </c>
      <c r="F363" s="11" t="s">
        <v>676</v>
      </c>
      <c r="G363" s="18">
        <v>3420</v>
      </c>
    </row>
    <row r="364" spans="1:7" ht="15.6" x14ac:dyDescent="0.3">
      <c r="A364" s="6">
        <v>411</v>
      </c>
      <c r="B364" s="17">
        <v>2657340598</v>
      </c>
      <c r="C364" s="2" t="s">
        <v>640</v>
      </c>
      <c r="D364" s="7" t="s">
        <v>669</v>
      </c>
      <c r="E364" s="11" t="s">
        <v>670</v>
      </c>
      <c r="F364" s="11" t="s">
        <v>676</v>
      </c>
      <c r="G364" s="18">
        <v>1450</v>
      </c>
    </row>
    <row r="365" spans="1:7" ht="15.6" x14ac:dyDescent="0.3">
      <c r="A365" s="6">
        <v>412</v>
      </c>
      <c r="B365" s="17">
        <v>10572881000</v>
      </c>
      <c r="C365" s="2" t="s">
        <v>69</v>
      </c>
      <c r="D365" s="7" t="s">
        <v>669</v>
      </c>
      <c r="E365" s="10">
        <v>46023</v>
      </c>
      <c r="F365" s="11" t="s">
        <v>676</v>
      </c>
      <c r="G365" s="18">
        <v>2080</v>
      </c>
    </row>
    <row r="366" spans="1:7" ht="15.6" x14ac:dyDescent="0.3">
      <c r="A366" s="6">
        <v>413</v>
      </c>
      <c r="B366" s="17">
        <v>97845180583</v>
      </c>
      <c r="C366" s="2" t="s">
        <v>291</v>
      </c>
      <c r="D366" s="7" t="s">
        <v>669</v>
      </c>
      <c r="E366" s="9">
        <v>46023</v>
      </c>
      <c r="F366" s="11" t="s">
        <v>676</v>
      </c>
      <c r="G366" s="18">
        <v>4510</v>
      </c>
    </row>
    <row r="367" spans="1:7" ht="15.6" x14ac:dyDescent="0.3">
      <c r="A367" s="6">
        <v>414</v>
      </c>
      <c r="B367" s="17">
        <v>11524721005</v>
      </c>
      <c r="C367" s="2" t="s">
        <v>31</v>
      </c>
      <c r="D367" s="7" t="s">
        <v>669</v>
      </c>
      <c r="E367" s="11" t="s">
        <v>670</v>
      </c>
      <c r="F367" s="7" t="s">
        <v>669</v>
      </c>
      <c r="G367" s="18">
        <v>11175</v>
      </c>
    </row>
    <row r="368" spans="1:7" ht="15.6" x14ac:dyDescent="0.3">
      <c r="A368" s="6">
        <v>416</v>
      </c>
      <c r="B368" s="17">
        <v>12976021001</v>
      </c>
      <c r="C368" s="2" t="s">
        <v>317</v>
      </c>
      <c r="D368" s="7" t="s">
        <v>669</v>
      </c>
      <c r="E368" s="9">
        <v>46072</v>
      </c>
      <c r="F368" s="11" t="s">
        <v>676</v>
      </c>
      <c r="G368" s="18">
        <v>1400</v>
      </c>
    </row>
    <row r="369" spans="1:7" ht="15.6" x14ac:dyDescent="0.3">
      <c r="A369" s="6">
        <v>417</v>
      </c>
      <c r="B369" s="17">
        <v>17409681008</v>
      </c>
      <c r="C369" s="2" t="s">
        <v>424</v>
      </c>
      <c r="D369" s="7" t="s">
        <v>669</v>
      </c>
      <c r="E369" s="10">
        <v>46023</v>
      </c>
      <c r="F369" s="11" t="s">
        <v>676</v>
      </c>
      <c r="G369" s="18">
        <v>1980</v>
      </c>
    </row>
    <row r="370" spans="1:7" ht="15.6" x14ac:dyDescent="0.3">
      <c r="A370" s="6">
        <v>418</v>
      </c>
      <c r="B370" s="17">
        <v>17853481004</v>
      </c>
      <c r="C370" s="2" t="s">
        <v>625</v>
      </c>
      <c r="D370" s="7" t="s">
        <v>669</v>
      </c>
      <c r="E370" s="10">
        <v>46023</v>
      </c>
      <c r="F370" s="7" t="s">
        <v>669</v>
      </c>
      <c r="G370" s="18">
        <v>5455</v>
      </c>
    </row>
    <row r="371" spans="1:7" ht="15.6" x14ac:dyDescent="0.3">
      <c r="A371" s="6">
        <v>419</v>
      </c>
      <c r="B371" s="17">
        <v>90093530583</v>
      </c>
      <c r="C371" s="2" t="s">
        <v>396</v>
      </c>
      <c r="D371" s="7" t="s">
        <v>669</v>
      </c>
      <c r="E371" s="10">
        <v>46023</v>
      </c>
      <c r="F371" s="11" t="s">
        <v>676</v>
      </c>
      <c r="G371" s="18">
        <v>540</v>
      </c>
    </row>
    <row r="372" spans="1:7" ht="15.6" x14ac:dyDescent="0.3">
      <c r="A372" s="6">
        <v>420</v>
      </c>
      <c r="B372" s="17">
        <v>2784190593</v>
      </c>
      <c r="C372" s="2" t="s">
        <v>98</v>
      </c>
      <c r="D372" s="7" t="s">
        <v>669</v>
      </c>
      <c r="E372" s="11" t="s">
        <v>670</v>
      </c>
      <c r="F372" s="11" t="s">
        <v>676</v>
      </c>
      <c r="G372" s="18">
        <v>2960</v>
      </c>
    </row>
    <row r="373" spans="1:7" ht="15.6" x14ac:dyDescent="0.3">
      <c r="A373" s="6">
        <v>421</v>
      </c>
      <c r="B373" s="17">
        <v>80006480596</v>
      </c>
      <c r="C373" s="2" t="s">
        <v>510</v>
      </c>
      <c r="D373" s="7" t="s">
        <v>669</v>
      </c>
      <c r="E373" s="10">
        <v>46023</v>
      </c>
      <c r="F373" s="6" t="s">
        <v>676</v>
      </c>
      <c r="G373" s="18">
        <v>3960</v>
      </c>
    </row>
    <row r="374" spans="1:7" ht="15.6" x14ac:dyDescent="0.3">
      <c r="A374" s="6">
        <v>423</v>
      </c>
      <c r="B374" s="17">
        <v>90068590596</v>
      </c>
      <c r="C374" s="2" t="s">
        <v>621</v>
      </c>
      <c r="D374" s="7" t="s">
        <v>669</v>
      </c>
      <c r="E374" s="11" t="s">
        <v>670</v>
      </c>
      <c r="F374" s="11" t="s">
        <v>676</v>
      </c>
      <c r="G374" s="18">
        <v>4410</v>
      </c>
    </row>
    <row r="375" spans="1:7" ht="15.6" x14ac:dyDescent="0.3">
      <c r="A375" s="6">
        <v>424</v>
      </c>
      <c r="B375" s="17">
        <v>2710010592</v>
      </c>
      <c r="C375" s="2" t="s">
        <v>572</v>
      </c>
      <c r="D375" s="7" t="s">
        <v>669</v>
      </c>
      <c r="E375" s="10">
        <v>46023</v>
      </c>
      <c r="F375" s="11" t="s">
        <v>676</v>
      </c>
      <c r="G375" s="18">
        <v>1080</v>
      </c>
    </row>
    <row r="376" spans="1:7" ht="15.6" x14ac:dyDescent="0.3">
      <c r="A376" s="6">
        <v>425</v>
      </c>
      <c r="B376" s="17">
        <v>91118260594</v>
      </c>
      <c r="C376" s="2" t="s">
        <v>178</v>
      </c>
      <c r="D376" s="7" t="s">
        <v>669</v>
      </c>
      <c r="E376" s="10">
        <v>46023</v>
      </c>
      <c r="F376" s="11" t="s">
        <v>676</v>
      </c>
      <c r="G376" s="18">
        <v>1995</v>
      </c>
    </row>
    <row r="377" spans="1:7" ht="15.6" x14ac:dyDescent="0.3">
      <c r="A377" s="6">
        <v>427</v>
      </c>
      <c r="B377" s="17">
        <v>15333611000</v>
      </c>
      <c r="C377" s="2" t="s">
        <v>118</v>
      </c>
      <c r="D377" s="7" t="s">
        <v>669</v>
      </c>
      <c r="E377" s="11" t="s">
        <v>670</v>
      </c>
      <c r="F377" s="11" t="s">
        <v>676</v>
      </c>
      <c r="G377" s="18">
        <v>4380</v>
      </c>
    </row>
    <row r="378" spans="1:7" ht="15.6" x14ac:dyDescent="0.3">
      <c r="A378" s="6">
        <v>428</v>
      </c>
      <c r="B378" s="17">
        <v>10912111001</v>
      </c>
      <c r="C378" s="2" t="s">
        <v>488</v>
      </c>
      <c r="D378" s="26" t="s">
        <v>669</v>
      </c>
      <c r="E378" s="27">
        <v>46049</v>
      </c>
      <c r="F378" s="7" t="s">
        <v>669</v>
      </c>
      <c r="G378" s="18">
        <v>9788.33</v>
      </c>
    </row>
    <row r="379" spans="1:7" ht="15.6" x14ac:dyDescent="0.3">
      <c r="A379" s="6">
        <v>429</v>
      </c>
      <c r="B379" s="17">
        <v>13885141005</v>
      </c>
      <c r="C379" s="2" t="s">
        <v>313</v>
      </c>
      <c r="D379" s="7" t="s">
        <v>669</v>
      </c>
      <c r="E379" s="9">
        <v>46023</v>
      </c>
      <c r="F379" s="11" t="s">
        <v>676</v>
      </c>
      <c r="G379" s="18">
        <v>3355</v>
      </c>
    </row>
    <row r="380" spans="1:7" ht="15.6" x14ac:dyDescent="0.3">
      <c r="A380" s="6">
        <v>430</v>
      </c>
      <c r="B380" s="17">
        <v>94059580582</v>
      </c>
      <c r="C380" s="2" t="s">
        <v>148</v>
      </c>
      <c r="D380" s="7" t="s">
        <v>669</v>
      </c>
      <c r="E380" s="6" t="s">
        <v>670</v>
      </c>
      <c r="F380" s="11" t="s">
        <v>676</v>
      </c>
      <c r="G380" s="18">
        <v>180</v>
      </c>
    </row>
    <row r="381" spans="1:7" ht="15.6" x14ac:dyDescent="0.3">
      <c r="A381" s="6">
        <v>431</v>
      </c>
      <c r="B381" s="17">
        <v>14729591009</v>
      </c>
      <c r="C381" s="2" t="s">
        <v>462</v>
      </c>
      <c r="D381" s="7" t="s">
        <v>669</v>
      </c>
      <c r="E381" s="9">
        <v>46023</v>
      </c>
      <c r="F381" s="7" t="s">
        <v>669</v>
      </c>
      <c r="G381" s="18">
        <v>16000</v>
      </c>
    </row>
    <row r="382" spans="1:7" ht="15.6" x14ac:dyDescent="0.3">
      <c r="A382" s="6">
        <v>432</v>
      </c>
      <c r="B382" s="17">
        <v>1858670563</v>
      </c>
      <c r="C382" s="2" t="s">
        <v>305</v>
      </c>
      <c r="D382" s="7" t="s">
        <v>669</v>
      </c>
      <c r="E382" s="6" t="s">
        <v>670</v>
      </c>
      <c r="F382" s="11" t="s">
        <v>676</v>
      </c>
      <c r="G382" s="18">
        <v>3300</v>
      </c>
    </row>
    <row r="383" spans="1:7" ht="15.6" x14ac:dyDescent="0.3">
      <c r="A383" s="6">
        <v>433</v>
      </c>
      <c r="B383" s="17">
        <v>90107900566</v>
      </c>
      <c r="C383" s="2" t="s">
        <v>226</v>
      </c>
      <c r="D383" s="7" t="s">
        <v>669</v>
      </c>
      <c r="E383" s="6" t="s">
        <v>670</v>
      </c>
      <c r="F383" s="11" t="s">
        <v>676</v>
      </c>
      <c r="G383" s="18">
        <v>630</v>
      </c>
    </row>
    <row r="384" spans="1:7" ht="15.6" x14ac:dyDescent="0.3">
      <c r="A384" s="6">
        <v>434</v>
      </c>
      <c r="B384" s="17">
        <v>13856431005</v>
      </c>
      <c r="C384" s="2" t="s">
        <v>253</v>
      </c>
      <c r="D384" s="7" t="s">
        <v>669</v>
      </c>
      <c r="E384" s="6" t="s">
        <v>670</v>
      </c>
      <c r="F384" s="11" t="s">
        <v>676</v>
      </c>
      <c r="G384" s="18">
        <v>4250</v>
      </c>
    </row>
    <row r="385" spans="1:8" ht="15.6" x14ac:dyDescent="0.3">
      <c r="A385" s="6">
        <v>436</v>
      </c>
      <c r="B385" s="17">
        <v>16558211005</v>
      </c>
      <c r="C385" s="2" t="s">
        <v>623</v>
      </c>
      <c r="D385" s="7" t="s">
        <v>669</v>
      </c>
      <c r="E385" s="9">
        <v>46023</v>
      </c>
      <c r="F385" s="7" t="s">
        <v>669</v>
      </c>
      <c r="G385" s="18">
        <v>11060</v>
      </c>
    </row>
    <row r="386" spans="1:8" ht="15.6" x14ac:dyDescent="0.3">
      <c r="A386" s="6">
        <v>437</v>
      </c>
      <c r="B386" s="17">
        <v>97112200585</v>
      </c>
      <c r="C386" s="2" t="s">
        <v>645</v>
      </c>
      <c r="D386" s="7" t="s">
        <v>669</v>
      </c>
      <c r="E386" s="9">
        <v>46023</v>
      </c>
      <c r="F386" s="11" t="s">
        <v>676</v>
      </c>
      <c r="G386" s="18">
        <v>2480</v>
      </c>
    </row>
    <row r="387" spans="1:8" ht="15.6" x14ac:dyDescent="0.3">
      <c r="A387" s="6">
        <v>438</v>
      </c>
      <c r="B387" s="17">
        <v>94085370586</v>
      </c>
      <c r="C387" s="2" t="s">
        <v>557</v>
      </c>
      <c r="D387" s="26" t="s">
        <v>669</v>
      </c>
      <c r="E387" s="27">
        <v>46052</v>
      </c>
      <c r="F387" s="11" t="s">
        <v>676</v>
      </c>
      <c r="G387" s="18">
        <v>2090</v>
      </c>
    </row>
    <row r="388" spans="1:8" ht="15.6" x14ac:dyDescent="0.3">
      <c r="A388" s="6">
        <v>439</v>
      </c>
      <c r="B388" s="17">
        <v>2453190569</v>
      </c>
      <c r="C388" s="2" t="s">
        <v>655</v>
      </c>
      <c r="D388" s="7" t="s">
        <v>669</v>
      </c>
      <c r="E388" s="6" t="s">
        <v>670</v>
      </c>
      <c r="F388" s="11" t="s">
        <v>676</v>
      </c>
      <c r="G388" s="18">
        <v>2515</v>
      </c>
    </row>
    <row r="389" spans="1:8" ht="15.6" x14ac:dyDescent="0.3">
      <c r="A389" s="6">
        <v>441</v>
      </c>
      <c r="B389" s="17">
        <v>90069080589</v>
      </c>
      <c r="C389" s="2" t="s">
        <v>326</v>
      </c>
      <c r="D389" s="7" t="s">
        <v>669</v>
      </c>
      <c r="E389" s="11" t="s">
        <v>670</v>
      </c>
      <c r="F389" s="11" t="s">
        <v>676</v>
      </c>
      <c r="G389" s="18">
        <v>500</v>
      </c>
    </row>
    <row r="390" spans="1:8" ht="15.6" x14ac:dyDescent="0.3">
      <c r="A390" s="6">
        <v>442</v>
      </c>
      <c r="B390" s="17">
        <v>90017970584</v>
      </c>
      <c r="C390" s="2" t="s">
        <v>554</v>
      </c>
      <c r="D390" s="7" t="s">
        <v>669</v>
      </c>
      <c r="E390" s="11" t="s">
        <v>670</v>
      </c>
      <c r="F390" s="11" t="s">
        <v>676</v>
      </c>
      <c r="G390" s="18">
        <v>3600</v>
      </c>
    </row>
    <row r="391" spans="1:8" ht="15.6" x14ac:dyDescent="0.3">
      <c r="A391" s="6">
        <v>443</v>
      </c>
      <c r="B391" s="17">
        <v>91144050597</v>
      </c>
      <c r="C391" s="2" t="s">
        <v>290</v>
      </c>
      <c r="D391" s="7" t="s">
        <v>669</v>
      </c>
      <c r="E391" s="11" t="s">
        <v>670</v>
      </c>
      <c r="F391" s="11" t="s">
        <v>676</v>
      </c>
      <c r="G391" s="18">
        <v>1620</v>
      </c>
    </row>
    <row r="392" spans="1:8" ht="15.6" x14ac:dyDescent="0.3">
      <c r="A392" s="6">
        <v>444</v>
      </c>
      <c r="B392" s="17">
        <v>90093260561</v>
      </c>
      <c r="C392" s="2" t="s">
        <v>421</v>
      </c>
      <c r="D392" s="7" t="s">
        <v>669</v>
      </c>
      <c r="E392" s="10">
        <v>46023</v>
      </c>
      <c r="F392" s="11" t="s">
        <v>676</v>
      </c>
      <c r="G392" s="18">
        <v>1495</v>
      </c>
    </row>
    <row r="393" spans="1:8" ht="15.6" x14ac:dyDescent="0.3">
      <c r="A393" s="6">
        <v>446</v>
      </c>
      <c r="B393" s="17">
        <v>97908550581</v>
      </c>
      <c r="C393" s="2" t="s">
        <v>213</v>
      </c>
      <c r="D393" s="7" t="s">
        <v>669</v>
      </c>
      <c r="E393" s="11" t="s">
        <v>670</v>
      </c>
      <c r="F393" s="11" t="s">
        <v>676</v>
      </c>
      <c r="G393" s="18">
        <v>900</v>
      </c>
    </row>
    <row r="394" spans="1:8" ht="15.6" x14ac:dyDescent="0.3">
      <c r="A394" s="6">
        <v>447</v>
      </c>
      <c r="B394" s="17">
        <v>96553350586</v>
      </c>
      <c r="C394" s="2" t="s">
        <v>448</v>
      </c>
      <c r="D394" s="7" t="s">
        <v>669</v>
      </c>
      <c r="E394" s="11" t="s">
        <v>670</v>
      </c>
      <c r="F394" s="6" t="s">
        <v>676</v>
      </c>
      <c r="G394" s="18">
        <v>350</v>
      </c>
      <c r="H394" t="s">
        <v>3633</v>
      </c>
    </row>
    <row r="395" spans="1:8" ht="15.6" x14ac:dyDescent="0.3">
      <c r="A395" s="6">
        <v>448</v>
      </c>
      <c r="B395" s="17">
        <v>11053191000</v>
      </c>
      <c r="C395" s="2" t="s">
        <v>496</v>
      </c>
      <c r="D395" s="7" t="s">
        <v>669</v>
      </c>
      <c r="E395" s="11" t="s">
        <v>670</v>
      </c>
      <c r="F395" s="11" t="s">
        <v>676</v>
      </c>
      <c r="G395" s="18">
        <v>2580</v>
      </c>
    </row>
    <row r="396" spans="1:8" ht="15.6" x14ac:dyDescent="0.3">
      <c r="A396" s="6">
        <v>449</v>
      </c>
      <c r="B396" s="17">
        <v>97987920580</v>
      </c>
      <c r="C396" s="2" t="s">
        <v>324</v>
      </c>
      <c r="D396" s="7" t="s">
        <v>669</v>
      </c>
      <c r="E396" s="11" t="s">
        <v>670</v>
      </c>
      <c r="F396" s="11" t="s">
        <v>676</v>
      </c>
      <c r="G396" s="18">
        <v>480</v>
      </c>
    </row>
    <row r="397" spans="1:8" ht="15.6" x14ac:dyDescent="0.3">
      <c r="A397" s="6">
        <v>451</v>
      </c>
      <c r="B397" s="17">
        <v>16642741009</v>
      </c>
      <c r="C397" s="2" t="s">
        <v>427</v>
      </c>
      <c r="D397" s="7" t="s">
        <v>669</v>
      </c>
      <c r="E397" s="10">
        <v>46023</v>
      </c>
      <c r="F397" s="11" t="s">
        <v>676</v>
      </c>
      <c r="G397" s="18">
        <v>1045</v>
      </c>
    </row>
    <row r="398" spans="1:8" ht="15.6" x14ac:dyDescent="0.3">
      <c r="A398" s="6">
        <v>452</v>
      </c>
      <c r="B398" s="17">
        <v>91004980594</v>
      </c>
      <c r="C398" s="2" t="s">
        <v>534</v>
      </c>
      <c r="D398" s="7" t="s">
        <v>669</v>
      </c>
      <c r="E398" s="10">
        <v>46023</v>
      </c>
      <c r="F398" s="11" t="s">
        <v>676</v>
      </c>
      <c r="G398" s="18">
        <v>500</v>
      </c>
    </row>
    <row r="399" spans="1:8" ht="15.6" x14ac:dyDescent="0.3">
      <c r="A399" s="6">
        <v>453</v>
      </c>
      <c r="B399" s="17">
        <v>13487371000</v>
      </c>
      <c r="C399" s="2" t="s">
        <v>489</v>
      </c>
      <c r="D399" s="7" t="s">
        <v>669</v>
      </c>
      <c r="E399" s="10">
        <v>46028</v>
      </c>
      <c r="F399" s="11" t="s">
        <v>676</v>
      </c>
      <c r="G399" s="18">
        <v>4425</v>
      </c>
    </row>
    <row r="400" spans="1:8" ht="15.6" x14ac:dyDescent="0.3">
      <c r="A400" s="6">
        <v>454</v>
      </c>
      <c r="B400" s="17">
        <v>15336751001</v>
      </c>
      <c r="C400" s="2" t="s">
        <v>180</v>
      </c>
      <c r="D400" s="7" t="s">
        <v>669</v>
      </c>
      <c r="E400" s="11" t="s">
        <v>670</v>
      </c>
      <c r="F400" s="11" t="s">
        <v>676</v>
      </c>
      <c r="G400" s="18">
        <v>3995</v>
      </c>
    </row>
    <row r="401" spans="1:7" ht="15.6" x14ac:dyDescent="0.3">
      <c r="A401" s="6">
        <v>455</v>
      </c>
      <c r="B401" s="17">
        <v>3433520586</v>
      </c>
      <c r="C401" s="2" t="s">
        <v>521</v>
      </c>
      <c r="D401" s="7" t="s">
        <v>669</v>
      </c>
      <c r="E401" s="9">
        <v>46112</v>
      </c>
      <c r="F401" s="6" t="s">
        <v>676</v>
      </c>
      <c r="G401" s="18">
        <v>5000</v>
      </c>
    </row>
    <row r="402" spans="1:7" ht="15.6" x14ac:dyDescent="0.3">
      <c r="A402" s="6">
        <v>457</v>
      </c>
      <c r="B402" s="17">
        <v>96573870589</v>
      </c>
      <c r="C402" s="2" t="s">
        <v>357</v>
      </c>
      <c r="D402" s="7" t="s">
        <v>669</v>
      </c>
      <c r="E402" s="11" t="s">
        <v>670</v>
      </c>
      <c r="F402" s="11" t="s">
        <v>676</v>
      </c>
      <c r="G402" s="18">
        <v>840</v>
      </c>
    </row>
    <row r="403" spans="1:7" ht="15.6" x14ac:dyDescent="0.3">
      <c r="A403" s="6">
        <v>459</v>
      </c>
      <c r="B403" s="17">
        <v>96571010584</v>
      </c>
      <c r="C403" s="2" t="s">
        <v>384</v>
      </c>
      <c r="D403" s="7" t="s">
        <v>669</v>
      </c>
      <c r="E403" s="11" t="s">
        <v>670</v>
      </c>
      <c r="F403" s="11" t="s">
        <v>676</v>
      </c>
      <c r="G403" s="18">
        <v>1840</v>
      </c>
    </row>
    <row r="404" spans="1:7" ht="15.6" x14ac:dyDescent="0.3">
      <c r="A404" s="6">
        <v>460</v>
      </c>
      <c r="B404" s="17">
        <v>13923211000</v>
      </c>
      <c r="C404" s="2" t="s">
        <v>124</v>
      </c>
      <c r="D404" s="26" t="s">
        <v>669</v>
      </c>
      <c r="E404" s="27">
        <v>46044</v>
      </c>
      <c r="F404" s="11" t="s">
        <v>676</v>
      </c>
      <c r="G404" s="18">
        <v>1400</v>
      </c>
    </row>
    <row r="405" spans="1:7" ht="15.6" x14ac:dyDescent="0.3">
      <c r="A405" s="6">
        <v>461</v>
      </c>
      <c r="B405" s="17">
        <v>3212770600</v>
      </c>
      <c r="C405" s="2" t="s">
        <v>418</v>
      </c>
      <c r="D405" s="7" t="s">
        <v>669</v>
      </c>
      <c r="E405" s="10">
        <v>46023</v>
      </c>
      <c r="F405" s="11" t="s">
        <v>676</v>
      </c>
      <c r="G405" s="18">
        <v>950</v>
      </c>
    </row>
    <row r="406" spans="1:7" ht="15.6" x14ac:dyDescent="0.3">
      <c r="A406" s="6">
        <v>462</v>
      </c>
      <c r="B406" s="17">
        <v>92088950602</v>
      </c>
      <c r="C406" s="2" t="s">
        <v>97</v>
      </c>
      <c r="D406" s="7" t="s">
        <v>669</v>
      </c>
      <c r="E406" s="11" t="s">
        <v>670</v>
      </c>
      <c r="F406" s="11" t="s">
        <v>676</v>
      </c>
      <c r="G406" s="18">
        <v>3250</v>
      </c>
    </row>
    <row r="407" spans="1:7" ht="15.6" x14ac:dyDescent="0.3">
      <c r="A407" s="6">
        <v>463</v>
      </c>
      <c r="B407" s="17">
        <v>97911610588</v>
      </c>
      <c r="C407" s="2" t="s">
        <v>372</v>
      </c>
      <c r="D407" s="7" t="s">
        <v>669</v>
      </c>
      <c r="E407" s="10">
        <v>46080</v>
      </c>
      <c r="F407" s="6" t="s">
        <v>676</v>
      </c>
      <c r="G407" s="18">
        <v>1380</v>
      </c>
    </row>
    <row r="408" spans="1:7" ht="15.6" x14ac:dyDescent="0.3">
      <c r="A408" s="6">
        <v>464</v>
      </c>
      <c r="B408" s="17">
        <v>2667860601</v>
      </c>
      <c r="C408" s="2" t="s">
        <v>469</v>
      </c>
      <c r="D408" s="7" t="s">
        <v>669</v>
      </c>
      <c r="E408" s="10">
        <v>46023</v>
      </c>
      <c r="F408" s="11" t="s">
        <v>676</v>
      </c>
      <c r="G408" s="18">
        <v>3600</v>
      </c>
    </row>
    <row r="409" spans="1:7" ht="15.6" x14ac:dyDescent="0.3">
      <c r="A409" s="6">
        <v>465</v>
      </c>
      <c r="B409" s="17">
        <v>90000640574</v>
      </c>
      <c r="C409" s="2" t="s">
        <v>230</v>
      </c>
      <c r="D409" s="7" t="s">
        <v>669</v>
      </c>
      <c r="E409" s="10">
        <v>46023</v>
      </c>
      <c r="F409" s="11" t="s">
        <v>676</v>
      </c>
      <c r="G409" s="18">
        <v>800</v>
      </c>
    </row>
    <row r="410" spans="1:7" ht="15.6" x14ac:dyDescent="0.3">
      <c r="A410" s="6">
        <v>468</v>
      </c>
      <c r="B410" s="17">
        <v>17130401007</v>
      </c>
      <c r="C410" s="2" t="s">
        <v>79</v>
      </c>
      <c r="D410" s="26" t="s">
        <v>669</v>
      </c>
      <c r="E410" s="27">
        <v>46057</v>
      </c>
      <c r="F410" s="11" t="s">
        <v>676</v>
      </c>
      <c r="G410" s="18">
        <v>1980</v>
      </c>
    </row>
    <row r="411" spans="1:7" ht="15.6" x14ac:dyDescent="0.3">
      <c r="A411" s="6">
        <v>469</v>
      </c>
      <c r="B411" s="17">
        <v>97723790586</v>
      </c>
      <c r="C411" s="2" t="s">
        <v>250</v>
      </c>
      <c r="D411" s="7" t="s">
        <v>669</v>
      </c>
      <c r="E411" s="9">
        <v>46023</v>
      </c>
      <c r="F411" s="11" t="s">
        <v>676</v>
      </c>
      <c r="G411" s="18">
        <v>3450</v>
      </c>
    </row>
    <row r="412" spans="1:7" ht="15.6" x14ac:dyDescent="0.3">
      <c r="A412" s="6">
        <v>470</v>
      </c>
      <c r="B412" s="17">
        <v>90070290599</v>
      </c>
      <c r="C412" s="2" t="s">
        <v>214</v>
      </c>
      <c r="D412" s="7" t="s">
        <v>669</v>
      </c>
      <c r="E412" s="11" t="s">
        <v>670</v>
      </c>
      <c r="F412" s="11" t="s">
        <v>676</v>
      </c>
      <c r="G412" s="18">
        <v>3900</v>
      </c>
    </row>
    <row r="413" spans="1:7" ht="15.6" x14ac:dyDescent="0.3">
      <c r="A413" s="6">
        <v>471</v>
      </c>
      <c r="B413" s="17">
        <v>16332101001</v>
      </c>
      <c r="C413" s="2" t="s">
        <v>278</v>
      </c>
      <c r="D413" s="26" t="s">
        <v>669</v>
      </c>
      <c r="E413" s="9">
        <v>46072</v>
      </c>
      <c r="F413" s="11" t="s">
        <v>676</v>
      </c>
      <c r="G413" s="18">
        <v>4310</v>
      </c>
    </row>
    <row r="414" spans="1:7" ht="15.6" x14ac:dyDescent="0.3">
      <c r="A414" s="6">
        <v>472</v>
      </c>
      <c r="B414" s="17">
        <v>13325681008</v>
      </c>
      <c r="C414" s="2" t="s">
        <v>198</v>
      </c>
      <c r="D414" s="7" t="s">
        <v>669</v>
      </c>
      <c r="E414" s="9">
        <v>46112</v>
      </c>
      <c r="F414" s="11" t="s">
        <v>676</v>
      </c>
      <c r="G414" s="18">
        <v>1260</v>
      </c>
    </row>
    <row r="415" spans="1:7" ht="15.6" x14ac:dyDescent="0.3">
      <c r="A415" s="6">
        <v>473</v>
      </c>
      <c r="B415" s="17">
        <v>695100560</v>
      </c>
      <c r="C415" s="2" t="s">
        <v>535</v>
      </c>
      <c r="D415" s="7" t="s">
        <v>669</v>
      </c>
      <c r="E415" s="11" t="s">
        <v>670</v>
      </c>
      <c r="F415" s="7" t="s">
        <v>669</v>
      </c>
      <c r="G415" s="18">
        <v>8820</v>
      </c>
    </row>
    <row r="416" spans="1:7" ht="15.6" x14ac:dyDescent="0.3">
      <c r="A416" s="6">
        <v>474</v>
      </c>
      <c r="B416" s="17">
        <v>80016350565</v>
      </c>
      <c r="C416" s="2" t="s">
        <v>249</v>
      </c>
      <c r="D416" s="7" t="s">
        <v>669</v>
      </c>
      <c r="E416" s="11" t="s">
        <v>670</v>
      </c>
      <c r="F416" s="11" t="s">
        <v>676</v>
      </c>
      <c r="G416" s="18">
        <v>550</v>
      </c>
    </row>
    <row r="417" spans="1:7" ht="15.6" x14ac:dyDescent="0.3">
      <c r="A417" s="6">
        <v>476</v>
      </c>
      <c r="B417" s="17">
        <v>92075250602</v>
      </c>
      <c r="C417" s="2" t="s">
        <v>128</v>
      </c>
      <c r="D417" s="7" t="s">
        <v>669</v>
      </c>
      <c r="E417" s="10">
        <v>46023</v>
      </c>
      <c r="F417" s="11" t="s">
        <v>676</v>
      </c>
      <c r="G417" s="18">
        <v>3500</v>
      </c>
    </row>
    <row r="418" spans="1:7" ht="15.6" x14ac:dyDescent="0.3">
      <c r="A418" s="6">
        <v>477</v>
      </c>
      <c r="B418" s="17">
        <v>97774020586</v>
      </c>
      <c r="C418" s="2" t="s">
        <v>333</v>
      </c>
      <c r="D418" s="7" t="s">
        <v>669</v>
      </c>
      <c r="E418" s="11" t="s">
        <v>670</v>
      </c>
      <c r="F418" s="11" t="s">
        <v>676</v>
      </c>
      <c r="G418" s="18">
        <v>765</v>
      </c>
    </row>
    <row r="419" spans="1:7" ht="15.6" x14ac:dyDescent="0.3">
      <c r="A419" s="6">
        <v>479</v>
      </c>
      <c r="B419" s="17">
        <v>15774161002</v>
      </c>
      <c r="C419" s="2" t="s">
        <v>419</v>
      </c>
      <c r="D419" s="7" t="s">
        <v>669</v>
      </c>
      <c r="E419" s="10">
        <v>46023</v>
      </c>
      <c r="F419" s="7" t="s">
        <v>669</v>
      </c>
      <c r="G419" s="18">
        <v>7250</v>
      </c>
    </row>
    <row r="420" spans="1:7" ht="15.6" x14ac:dyDescent="0.3">
      <c r="A420" s="6">
        <v>480</v>
      </c>
      <c r="B420" s="17">
        <v>1648010591</v>
      </c>
      <c r="C420" s="2" t="s">
        <v>84</v>
      </c>
      <c r="D420" s="7" t="s">
        <v>669</v>
      </c>
      <c r="E420" s="10">
        <v>46023</v>
      </c>
      <c r="F420" s="11" t="s">
        <v>676</v>
      </c>
      <c r="G420" s="18">
        <v>4312</v>
      </c>
    </row>
    <row r="421" spans="1:7" ht="15.6" x14ac:dyDescent="0.3">
      <c r="A421" s="6">
        <v>481</v>
      </c>
      <c r="B421" s="17">
        <v>91136230595</v>
      </c>
      <c r="C421" s="2" t="s">
        <v>449</v>
      </c>
      <c r="D421" s="7" t="s">
        <v>669</v>
      </c>
      <c r="E421" s="10">
        <v>46023</v>
      </c>
      <c r="F421" s="11" t="s">
        <v>676</v>
      </c>
      <c r="G421" s="18">
        <v>3900</v>
      </c>
    </row>
    <row r="422" spans="1:7" ht="15.6" x14ac:dyDescent="0.3">
      <c r="A422" s="6">
        <v>482</v>
      </c>
      <c r="B422" s="17">
        <v>3122820602</v>
      </c>
      <c r="C422" s="2" t="s">
        <v>301</v>
      </c>
      <c r="D422" s="7" t="s">
        <v>669</v>
      </c>
      <c r="E422" s="11" t="s">
        <v>670</v>
      </c>
      <c r="F422" s="7" t="s">
        <v>669</v>
      </c>
      <c r="G422" s="18">
        <v>19000</v>
      </c>
    </row>
    <row r="423" spans="1:7" ht="15.6" x14ac:dyDescent="0.3">
      <c r="A423" s="6">
        <v>483</v>
      </c>
      <c r="B423" s="17">
        <v>3165160593</v>
      </c>
      <c r="C423" s="2" t="s">
        <v>522</v>
      </c>
      <c r="D423" s="7" t="s">
        <v>669</v>
      </c>
      <c r="E423" s="11" t="s">
        <v>670</v>
      </c>
      <c r="F423" s="11" t="s">
        <v>676</v>
      </c>
      <c r="G423" s="18">
        <v>720</v>
      </c>
    </row>
    <row r="424" spans="1:7" ht="15.6" x14ac:dyDescent="0.3">
      <c r="A424" s="6">
        <v>484</v>
      </c>
      <c r="B424" s="17">
        <v>91073690587</v>
      </c>
      <c r="C424" s="2" t="s">
        <v>556</v>
      </c>
      <c r="D424" s="7" t="s">
        <v>669</v>
      </c>
      <c r="E424" s="6" t="s">
        <v>1486</v>
      </c>
      <c r="F424" s="11" t="s">
        <v>676</v>
      </c>
      <c r="G424" s="18">
        <v>1900</v>
      </c>
    </row>
    <row r="425" spans="1:7" ht="15.6" x14ac:dyDescent="0.3">
      <c r="A425" s="6">
        <v>485</v>
      </c>
      <c r="B425" s="17">
        <v>13295061009</v>
      </c>
      <c r="C425" s="2" t="s">
        <v>457</v>
      </c>
      <c r="D425" s="7" t="s">
        <v>669</v>
      </c>
      <c r="E425" s="9">
        <v>46112</v>
      </c>
      <c r="F425" s="11" t="s">
        <v>676</v>
      </c>
      <c r="G425" s="18">
        <v>1430</v>
      </c>
    </row>
    <row r="426" spans="1:7" ht="15.6" x14ac:dyDescent="0.3">
      <c r="A426" s="6">
        <v>486</v>
      </c>
      <c r="B426" s="17">
        <v>3261910594</v>
      </c>
      <c r="C426" s="2" t="s">
        <v>206</v>
      </c>
      <c r="D426" s="7" t="s">
        <v>669</v>
      </c>
      <c r="E426" s="9">
        <v>46088</v>
      </c>
      <c r="F426" s="7" t="s">
        <v>669</v>
      </c>
      <c r="G426" s="18">
        <v>7195</v>
      </c>
    </row>
    <row r="427" spans="1:7" ht="15.6" x14ac:dyDescent="0.3">
      <c r="A427" s="6">
        <v>487</v>
      </c>
      <c r="B427" s="17">
        <v>6321121003</v>
      </c>
      <c r="C427" s="2" t="s">
        <v>626</v>
      </c>
      <c r="D427" s="7" t="s">
        <v>669</v>
      </c>
      <c r="E427" s="10">
        <v>46023</v>
      </c>
      <c r="F427" s="7" t="s">
        <v>669</v>
      </c>
      <c r="G427" s="18">
        <v>8060</v>
      </c>
    </row>
    <row r="428" spans="1:7" ht="15.6" x14ac:dyDescent="0.3">
      <c r="A428" s="6">
        <v>488</v>
      </c>
      <c r="B428" s="17">
        <v>90060680593</v>
      </c>
      <c r="C428" s="2" t="s">
        <v>76</v>
      </c>
      <c r="D428" s="7" t="s">
        <v>669</v>
      </c>
      <c r="E428" s="11" t="s">
        <v>670</v>
      </c>
      <c r="F428" s="11" t="s">
        <v>676</v>
      </c>
      <c r="G428" s="18">
        <v>420</v>
      </c>
    </row>
    <row r="429" spans="1:7" ht="15.6" x14ac:dyDescent="0.3">
      <c r="A429" s="6">
        <v>489</v>
      </c>
      <c r="B429" s="17">
        <v>2681220600</v>
      </c>
      <c r="C429" s="2" t="s">
        <v>215</v>
      </c>
      <c r="D429" s="7" t="s">
        <v>669</v>
      </c>
      <c r="E429" s="9">
        <v>46007</v>
      </c>
      <c r="F429" s="11" t="s">
        <v>676</v>
      </c>
      <c r="G429" s="18">
        <v>4400</v>
      </c>
    </row>
    <row r="430" spans="1:7" ht="15.6" x14ac:dyDescent="0.3">
      <c r="A430" s="6">
        <v>490</v>
      </c>
      <c r="B430" s="17">
        <v>3707641001</v>
      </c>
      <c r="C430" s="2" t="s">
        <v>441</v>
      </c>
      <c r="D430" s="7" t="s">
        <v>669</v>
      </c>
      <c r="E430" s="10">
        <v>46023</v>
      </c>
      <c r="F430" s="7" t="s">
        <v>669</v>
      </c>
      <c r="G430" s="18">
        <v>5335</v>
      </c>
    </row>
    <row r="431" spans="1:7" ht="15.6" x14ac:dyDescent="0.3">
      <c r="A431" s="6">
        <v>491</v>
      </c>
      <c r="B431" s="17">
        <v>97312200583</v>
      </c>
      <c r="C431" s="2" t="s">
        <v>127</v>
      </c>
      <c r="D431" s="7" t="s">
        <v>669</v>
      </c>
      <c r="E431" s="10">
        <v>46023</v>
      </c>
      <c r="F431" s="11" t="s">
        <v>676</v>
      </c>
      <c r="G431" s="18">
        <v>2275</v>
      </c>
    </row>
    <row r="432" spans="1:7" ht="15.6" x14ac:dyDescent="0.3">
      <c r="A432" s="6">
        <v>492</v>
      </c>
      <c r="B432" s="17">
        <v>11572621008</v>
      </c>
      <c r="C432" s="2" t="s">
        <v>475</v>
      </c>
      <c r="D432" s="7" t="s">
        <v>669</v>
      </c>
      <c r="E432" s="11" t="s">
        <v>670</v>
      </c>
      <c r="F432" s="11" t="s">
        <v>676</v>
      </c>
      <c r="G432" s="18">
        <v>1360</v>
      </c>
    </row>
    <row r="433" spans="1:7" ht="15.6" x14ac:dyDescent="0.3">
      <c r="A433" s="6">
        <v>493</v>
      </c>
      <c r="B433" s="17">
        <v>2333550594</v>
      </c>
      <c r="C433" s="2" t="s">
        <v>508</v>
      </c>
      <c r="D433" s="7" t="s">
        <v>669</v>
      </c>
      <c r="E433" s="9">
        <v>46042</v>
      </c>
      <c r="F433" s="7" t="s">
        <v>669</v>
      </c>
      <c r="G433" s="18">
        <v>10350</v>
      </c>
    </row>
    <row r="434" spans="1:7" ht="15.6" x14ac:dyDescent="0.3">
      <c r="A434" s="6">
        <v>494</v>
      </c>
      <c r="B434" s="17">
        <v>90098400584</v>
      </c>
      <c r="C434" s="2" t="s">
        <v>20</v>
      </c>
      <c r="D434" s="7" t="s">
        <v>669</v>
      </c>
      <c r="E434" s="11" t="s">
        <v>670</v>
      </c>
      <c r="F434" s="11" t="s">
        <v>676</v>
      </c>
      <c r="G434" s="18">
        <v>720</v>
      </c>
    </row>
    <row r="435" spans="1:7" ht="15.6" x14ac:dyDescent="0.3">
      <c r="A435" s="6">
        <v>495</v>
      </c>
      <c r="B435" s="17">
        <v>97937750582</v>
      </c>
      <c r="C435" s="2" t="s">
        <v>346</v>
      </c>
      <c r="D435" s="7" t="s">
        <v>669</v>
      </c>
      <c r="E435" s="27">
        <v>46072</v>
      </c>
      <c r="F435" s="7" t="s">
        <v>669</v>
      </c>
      <c r="G435" s="18">
        <v>6210</v>
      </c>
    </row>
    <row r="436" spans="1:7" ht="15.6" x14ac:dyDescent="0.3">
      <c r="A436" s="6">
        <v>496</v>
      </c>
      <c r="B436" s="17">
        <v>97714970585</v>
      </c>
      <c r="C436" s="2" t="s">
        <v>473</v>
      </c>
      <c r="D436" s="7" t="s">
        <v>669</v>
      </c>
      <c r="E436" s="10">
        <v>46023</v>
      </c>
      <c r="F436" s="7" t="s">
        <v>669</v>
      </c>
      <c r="G436" s="18">
        <v>9500</v>
      </c>
    </row>
    <row r="437" spans="1:7" ht="15.6" x14ac:dyDescent="0.3">
      <c r="A437" s="6">
        <v>497</v>
      </c>
      <c r="B437" s="17">
        <v>90035390609</v>
      </c>
      <c r="C437" s="2" t="s">
        <v>263</v>
      </c>
      <c r="D437" s="7" t="s">
        <v>669</v>
      </c>
      <c r="E437" s="11" t="s">
        <v>670</v>
      </c>
      <c r="F437" s="6" t="s">
        <v>676</v>
      </c>
      <c r="G437" s="18">
        <v>2700</v>
      </c>
    </row>
    <row r="438" spans="1:7" ht="15.6" x14ac:dyDescent="0.3">
      <c r="A438" s="6">
        <v>499</v>
      </c>
      <c r="B438" s="17">
        <v>16551611003</v>
      </c>
      <c r="C438" s="2" t="s">
        <v>461</v>
      </c>
      <c r="D438" s="7" t="s">
        <v>669</v>
      </c>
      <c r="E438" s="11" t="s">
        <v>670</v>
      </c>
      <c r="F438" s="11" t="s">
        <v>676</v>
      </c>
      <c r="G438" s="18">
        <v>420</v>
      </c>
    </row>
    <row r="439" spans="1:7" ht="15.6" x14ac:dyDescent="0.3">
      <c r="A439" s="6">
        <v>500</v>
      </c>
      <c r="B439" s="17">
        <v>92077320601</v>
      </c>
      <c r="C439" s="2" t="s">
        <v>225</v>
      </c>
      <c r="D439" s="7" t="s">
        <v>669</v>
      </c>
      <c r="E439" s="11" t="s">
        <v>670</v>
      </c>
      <c r="F439" s="11" t="s">
        <v>676</v>
      </c>
      <c r="G439" s="18">
        <v>1050</v>
      </c>
    </row>
    <row r="440" spans="1:7" ht="15.6" x14ac:dyDescent="0.3">
      <c r="A440" s="6">
        <v>501</v>
      </c>
      <c r="B440" s="17">
        <v>14675801006</v>
      </c>
      <c r="C440" s="2" t="s">
        <v>131</v>
      </c>
      <c r="D440" s="7" t="s">
        <v>669</v>
      </c>
      <c r="E440" s="10">
        <v>46023</v>
      </c>
      <c r="F440" s="11" t="s">
        <v>676</v>
      </c>
      <c r="G440" s="18">
        <v>3795</v>
      </c>
    </row>
    <row r="441" spans="1:7" ht="15.6" x14ac:dyDescent="0.3">
      <c r="A441" s="6">
        <v>502</v>
      </c>
      <c r="B441" s="17">
        <v>2909110609</v>
      </c>
      <c r="C441" s="2" t="s">
        <v>59</v>
      </c>
      <c r="D441" s="26" t="s">
        <v>669</v>
      </c>
      <c r="E441" s="27">
        <v>46058</v>
      </c>
      <c r="F441" s="11" t="s">
        <v>676</v>
      </c>
      <c r="G441" s="18">
        <v>2480</v>
      </c>
    </row>
    <row r="442" spans="1:7" ht="15.6" x14ac:dyDescent="0.3">
      <c r="A442" s="6">
        <v>503</v>
      </c>
      <c r="B442" s="17">
        <v>90014400585</v>
      </c>
      <c r="C442" s="2" t="s">
        <v>10</v>
      </c>
      <c r="D442" s="26" t="s">
        <v>669</v>
      </c>
      <c r="E442" s="27">
        <v>46051</v>
      </c>
      <c r="F442" s="11" t="s">
        <v>676</v>
      </c>
      <c r="G442" s="18">
        <v>1620</v>
      </c>
    </row>
    <row r="443" spans="1:7" ht="15.6" x14ac:dyDescent="0.3">
      <c r="A443" s="6">
        <v>504</v>
      </c>
      <c r="B443" s="17">
        <v>15721571006</v>
      </c>
      <c r="C443" s="2" t="s">
        <v>27</v>
      </c>
      <c r="D443" s="26" t="s">
        <v>669</v>
      </c>
      <c r="E443" s="27">
        <v>46055</v>
      </c>
      <c r="F443" s="11" t="s">
        <v>676</v>
      </c>
      <c r="G443" s="18">
        <v>2430</v>
      </c>
    </row>
    <row r="444" spans="1:7" ht="15.6" x14ac:dyDescent="0.3">
      <c r="A444" s="6">
        <v>505</v>
      </c>
      <c r="B444" s="17">
        <v>94079720580</v>
      </c>
      <c r="C444" s="2" t="s">
        <v>199</v>
      </c>
      <c r="D444" s="7" t="s">
        <v>669</v>
      </c>
      <c r="E444" s="6" t="s">
        <v>670</v>
      </c>
      <c r="F444" s="7" t="s">
        <v>669</v>
      </c>
      <c r="G444" s="18">
        <v>17500</v>
      </c>
    </row>
    <row r="445" spans="1:7" ht="15.6" x14ac:dyDescent="0.3">
      <c r="A445" s="6">
        <v>507</v>
      </c>
      <c r="B445" s="17">
        <v>2230530590</v>
      </c>
      <c r="C445" s="2" t="s">
        <v>87</v>
      </c>
      <c r="D445" s="7" t="s">
        <v>669</v>
      </c>
      <c r="E445" s="6" t="s">
        <v>670</v>
      </c>
      <c r="F445" s="11" t="s">
        <v>676</v>
      </c>
      <c r="G445" s="18">
        <v>2250</v>
      </c>
    </row>
    <row r="446" spans="1:7" ht="15.6" x14ac:dyDescent="0.3">
      <c r="A446" s="6">
        <v>508</v>
      </c>
      <c r="B446" s="17">
        <v>92049980607</v>
      </c>
      <c r="C446" s="2" t="s">
        <v>170</v>
      </c>
      <c r="D446" s="26" t="s">
        <v>669</v>
      </c>
      <c r="E446" s="27">
        <v>46057</v>
      </c>
      <c r="F446" s="11" t="s">
        <v>676</v>
      </c>
      <c r="G446" s="18">
        <v>1575</v>
      </c>
    </row>
    <row r="447" spans="1:7" ht="15.6" x14ac:dyDescent="0.3">
      <c r="A447" s="6">
        <v>510</v>
      </c>
      <c r="B447" s="17">
        <v>17124421003</v>
      </c>
      <c r="C447" s="2" t="s">
        <v>117</v>
      </c>
      <c r="D447" s="7" t="s">
        <v>669</v>
      </c>
      <c r="E447" s="9">
        <v>46028</v>
      </c>
      <c r="F447" s="11" t="s">
        <v>676</v>
      </c>
      <c r="G447" s="18">
        <v>3835</v>
      </c>
    </row>
    <row r="448" spans="1:7" ht="15.6" x14ac:dyDescent="0.3">
      <c r="A448" s="6">
        <v>511</v>
      </c>
      <c r="B448" s="17">
        <v>5355920587</v>
      </c>
      <c r="C448" s="2" t="s">
        <v>115</v>
      </c>
      <c r="D448" s="7" t="s">
        <v>669</v>
      </c>
      <c r="E448" s="9">
        <v>46023</v>
      </c>
      <c r="F448" s="7" t="s">
        <v>669</v>
      </c>
      <c r="G448" s="18">
        <v>6900</v>
      </c>
    </row>
    <row r="449" spans="1:7" ht="15.6" x14ac:dyDescent="0.3">
      <c r="A449" s="6">
        <v>512</v>
      </c>
      <c r="B449" s="17">
        <v>92028880588</v>
      </c>
      <c r="C449" s="2" t="s">
        <v>498</v>
      </c>
      <c r="D449" s="7" t="s">
        <v>669</v>
      </c>
      <c r="E449" s="6" t="s">
        <v>670</v>
      </c>
      <c r="F449" s="7" t="s">
        <v>669</v>
      </c>
      <c r="G449" s="18">
        <v>6875</v>
      </c>
    </row>
    <row r="450" spans="1:7" ht="15.6" x14ac:dyDescent="0.3">
      <c r="A450" s="6">
        <v>513</v>
      </c>
      <c r="B450" s="17">
        <v>6794801008</v>
      </c>
      <c r="C450" s="2" t="s">
        <v>48</v>
      </c>
      <c r="D450" s="7" t="s">
        <v>669</v>
      </c>
      <c r="E450" s="9">
        <v>46112</v>
      </c>
      <c r="F450" s="7" t="s">
        <v>669</v>
      </c>
      <c r="G450" s="18">
        <v>7025.2</v>
      </c>
    </row>
    <row r="451" spans="1:7" ht="15.6" x14ac:dyDescent="0.3">
      <c r="A451" s="6">
        <v>515</v>
      </c>
      <c r="B451" s="17">
        <v>90045330595</v>
      </c>
      <c r="C451" s="2" t="s">
        <v>526</v>
      </c>
      <c r="D451" s="7" t="s">
        <v>669</v>
      </c>
      <c r="E451" s="9">
        <v>46023</v>
      </c>
      <c r="F451" s="11" t="s">
        <v>676</v>
      </c>
      <c r="G451" s="18">
        <v>2160</v>
      </c>
    </row>
    <row r="452" spans="1:7" ht="15.6" x14ac:dyDescent="0.3">
      <c r="A452" s="6">
        <v>516</v>
      </c>
      <c r="B452" s="17">
        <v>97112790585</v>
      </c>
      <c r="C452" s="2" t="s">
        <v>244</v>
      </c>
      <c r="D452" s="7" t="s">
        <v>669</v>
      </c>
      <c r="E452" s="6" t="s">
        <v>670</v>
      </c>
      <c r="F452" s="11" t="s">
        <v>676</v>
      </c>
      <c r="G452" s="18">
        <v>1800</v>
      </c>
    </row>
    <row r="453" spans="1:7" ht="15.6" x14ac:dyDescent="0.3">
      <c r="A453" s="6">
        <v>517</v>
      </c>
      <c r="B453" s="17">
        <v>8747291006</v>
      </c>
      <c r="C453" s="2" t="s">
        <v>270</v>
      </c>
      <c r="D453" s="7" t="s">
        <v>669</v>
      </c>
      <c r="E453" s="6" t="s">
        <v>670</v>
      </c>
      <c r="F453" s="11" t="s">
        <v>676</v>
      </c>
      <c r="G453" s="18">
        <v>160</v>
      </c>
    </row>
    <row r="454" spans="1:7" ht="15.6" x14ac:dyDescent="0.3">
      <c r="A454" s="6">
        <v>518</v>
      </c>
      <c r="B454" s="17">
        <v>1521980563</v>
      </c>
      <c r="C454" s="2" t="s">
        <v>647</v>
      </c>
      <c r="D454" s="7" t="s">
        <v>669</v>
      </c>
      <c r="E454" s="9">
        <v>46112</v>
      </c>
      <c r="F454" s="7" t="s">
        <v>669</v>
      </c>
      <c r="G454" s="18">
        <v>7000</v>
      </c>
    </row>
    <row r="455" spans="1:7" ht="15.6" x14ac:dyDescent="0.3">
      <c r="A455" s="6">
        <v>519</v>
      </c>
      <c r="B455" s="17">
        <v>97035930581</v>
      </c>
      <c r="C455" s="2" t="s">
        <v>337</v>
      </c>
      <c r="D455" s="7" t="s">
        <v>669</v>
      </c>
      <c r="E455" s="9">
        <v>46023</v>
      </c>
      <c r="F455" s="11" t="s">
        <v>676</v>
      </c>
      <c r="G455" s="18">
        <v>770</v>
      </c>
    </row>
    <row r="456" spans="1:7" ht="15.6" x14ac:dyDescent="0.3">
      <c r="A456" s="6">
        <v>520</v>
      </c>
      <c r="B456" s="17">
        <v>12516401002</v>
      </c>
      <c r="C456" s="2" t="s">
        <v>138</v>
      </c>
      <c r="D456" s="7" t="s">
        <v>669</v>
      </c>
      <c r="E456" s="9">
        <v>46060</v>
      </c>
      <c r="F456" s="7" t="s">
        <v>669</v>
      </c>
      <c r="G456" s="18">
        <v>8500</v>
      </c>
    </row>
    <row r="457" spans="1:7" ht="15.6" x14ac:dyDescent="0.3">
      <c r="A457" s="6">
        <v>521</v>
      </c>
      <c r="B457" s="17">
        <v>2284000599</v>
      </c>
      <c r="C457" s="2" t="s">
        <v>654</v>
      </c>
      <c r="D457" s="7" t="s">
        <v>669</v>
      </c>
      <c r="E457" s="9">
        <v>46023</v>
      </c>
      <c r="F457" s="11" t="s">
        <v>676</v>
      </c>
      <c r="G457" s="18">
        <v>600</v>
      </c>
    </row>
    <row r="458" spans="1:7" ht="15.6" x14ac:dyDescent="0.3">
      <c r="A458" s="6">
        <v>522</v>
      </c>
      <c r="B458" s="17">
        <v>13930121002</v>
      </c>
      <c r="C458" s="2" t="s">
        <v>516</v>
      </c>
      <c r="D458" s="7" t="s">
        <v>669</v>
      </c>
      <c r="E458" s="6" t="s">
        <v>670</v>
      </c>
      <c r="F458" s="11" t="s">
        <v>676</v>
      </c>
      <c r="G458" s="18">
        <v>1450</v>
      </c>
    </row>
    <row r="459" spans="1:7" ht="15.6" x14ac:dyDescent="0.3">
      <c r="A459" s="6">
        <v>523</v>
      </c>
      <c r="B459" s="17">
        <v>7862651002</v>
      </c>
      <c r="C459" s="2" t="s">
        <v>11</v>
      </c>
      <c r="D459" s="7" t="s">
        <v>669</v>
      </c>
      <c r="E459" s="6" t="s">
        <v>670</v>
      </c>
      <c r="F459" s="7" t="s">
        <v>669</v>
      </c>
      <c r="G459" s="18">
        <v>6000</v>
      </c>
    </row>
    <row r="460" spans="1:7" ht="15.6" x14ac:dyDescent="0.3">
      <c r="A460" s="6">
        <v>524</v>
      </c>
      <c r="B460" s="17">
        <v>6255791003</v>
      </c>
      <c r="C460" s="2" t="s">
        <v>373</v>
      </c>
      <c r="D460" s="7" t="s">
        <v>669</v>
      </c>
      <c r="E460" s="6" t="s">
        <v>670</v>
      </c>
      <c r="F460" s="11" t="s">
        <v>676</v>
      </c>
      <c r="G460" s="18">
        <v>1595</v>
      </c>
    </row>
    <row r="461" spans="1:7" ht="15.6" x14ac:dyDescent="0.3">
      <c r="A461" s="6">
        <v>525</v>
      </c>
      <c r="B461" s="17">
        <v>9408981000</v>
      </c>
      <c r="C461" s="2" t="s">
        <v>283</v>
      </c>
      <c r="D461" s="7" t="s">
        <v>669</v>
      </c>
      <c r="E461" s="9">
        <v>46023</v>
      </c>
      <c r="F461" s="11" t="s">
        <v>676</v>
      </c>
      <c r="G461" s="18">
        <v>2000</v>
      </c>
    </row>
    <row r="462" spans="1:7" ht="15.6" x14ac:dyDescent="0.3">
      <c r="A462" s="6">
        <v>526</v>
      </c>
      <c r="B462" s="17">
        <v>96534980584</v>
      </c>
      <c r="C462" s="2" t="s">
        <v>192</v>
      </c>
      <c r="D462" s="7" t="s">
        <v>669</v>
      </c>
      <c r="E462" s="9">
        <v>46023</v>
      </c>
      <c r="F462" s="11" t="s">
        <v>676</v>
      </c>
      <c r="G462" s="18">
        <v>2500</v>
      </c>
    </row>
    <row r="463" spans="1:7" ht="15.6" x14ac:dyDescent="0.3">
      <c r="A463" s="6">
        <v>527</v>
      </c>
      <c r="B463" s="17">
        <v>17215531009</v>
      </c>
      <c r="C463" s="2" t="s">
        <v>602</v>
      </c>
      <c r="D463" s="26" t="s">
        <v>669</v>
      </c>
      <c r="E463" s="27">
        <v>46053</v>
      </c>
      <c r="F463" s="11" t="s">
        <v>676</v>
      </c>
      <c r="G463" s="18">
        <v>3360</v>
      </c>
    </row>
    <row r="464" spans="1:7" ht="15.6" x14ac:dyDescent="0.3">
      <c r="A464" s="6">
        <v>528</v>
      </c>
      <c r="B464" s="17">
        <v>15835401009</v>
      </c>
      <c r="C464" s="2" t="s">
        <v>657</v>
      </c>
      <c r="D464" s="7" t="s">
        <v>669</v>
      </c>
      <c r="E464" s="9">
        <v>46060</v>
      </c>
      <c r="F464" s="7" t="s">
        <v>669</v>
      </c>
      <c r="G464" s="18">
        <v>10785</v>
      </c>
    </row>
    <row r="465" spans="1:7" ht="15.6" x14ac:dyDescent="0.3">
      <c r="A465" s="6">
        <v>529</v>
      </c>
      <c r="B465" s="17">
        <v>91145930599</v>
      </c>
      <c r="C465" s="2" t="s">
        <v>93</v>
      </c>
      <c r="D465" s="7" t="s">
        <v>669</v>
      </c>
      <c r="E465" s="11" t="s">
        <v>670</v>
      </c>
      <c r="F465" s="11" t="s">
        <v>676</v>
      </c>
      <c r="G465" s="18">
        <v>4320</v>
      </c>
    </row>
    <row r="466" spans="1:7" ht="15.6" x14ac:dyDescent="0.3">
      <c r="A466" s="6">
        <v>530</v>
      </c>
      <c r="B466" s="17">
        <v>90026440603</v>
      </c>
      <c r="C466" s="2" t="s">
        <v>0</v>
      </c>
      <c r="D466" s="7" t="s">
        <v>669</v>
      </c>
      <c r="E466" s="11" t="s">
        <v>670</v>
      </c>
      <c r="F466" s="11" t="s">
        <v>676</v>
      </c>
      <c r="G466" s="18">
        <v>2040</v>
      </c>
    </row>
    <row r="467" spans="1:7" ht="15.6" x14ac:dyDescent="0.3">
      <c r="A467" s="6">
        <v>531</v>
      </c>
      <c r="B467" s="17">
        <v>96460440587</v>
      </c>
      <c r="C467" s="2" t="s">
        <v>446</v>
      </c>
      <c r="D467" s="7" t="s">
        <v>669</v>
      </c>
      <c r="E467" s="10">
        <v>46023</v>
      </c>
      <c r="F467" s="11" t="s">
        <v>676</v>
      </c>
      <c r="G467" s="18">
        <v>3900</v>
      </c>
    </row>
    <row r="468" spans="1:7" ht="15.6" x14ac:dyDescent="0.3">
      <c r="A468" s="6">
        <v>532</v>
      </c>
      <c r="B468" s="17">
        <v>97800090587</v>
      </c>
      <c r="C468" s="2" t="s">
        <v>203</v>
      </c>
      <c r="D468" s="7" t="s">
        <v>669</v>
      </c>
      <c r="E468" s="10">
        <v>46023</v>
      </c>
      <c r="F468" s="11" t="s">
        <v>676</v>
      </c>
      <c r="G468" s="18">
        <v>2705</v>
      </c>
    </row>
    <row r="469" spans="1:7" ht="15.6" x14ac:dyDescent="0.3">
      <c r="A469" s="6">
        <v>533</v>
      </c>
      <c r="B469" s="17">
        <v>15322391002</v>
      </c>
      <c r="C469" s="2" t="s">
        <v>272</v>
      </c>
      <c r="D469" s="7" t="s">
        <v>669</v>
      </c>
      <c r="E469" s="11" t="s">
        <v>670</v>
      </c>
      <c r="F469" s="11" t="s">
        <v>676</v>
      </c>
      <c r="G469" s="18">
        <v>3465</v>
      </c>
    </row>
    <row r="470" spans="1:7" ht="15.6" x14ac:dyDescent="0.3">
      <c r="A470" s="6">
        <v>534</v>
      </c>
      <c r="B470" s="17">
        <v>13966851001</v>
      </c>
      <c r="C470" s="2" t="s">
        <v>100</v>
      </c>
      <c r="D470" s="7" t="s">
        <v>669</v>
      </c>
      <c r="E470" s="10">
        <v>46023</v>
      </c>
      <c r="F470" s="7" t="s">
        <v>669</v>
      </c>
      <c r="G470" s="18">
        <v>8868.2000000000007</v>
      </c>
    </row>
    <row r="471" spans="1:7" ht="15.6" x14ac:dyDescent="0.3">
      <c r="A471" s="6">
        <v>535</v>
      </c>
      <c r="B471" s="17">
        <v>17731561001</v>
      </c>
      <c r="C471" s="2" t="s">
        <v>642</v>
      </c>
      <c r="D471" s="7" t="s">
        <v>669</v>
      </c>
      <c r="E471" s="10">
        <v>46023</v>
      </c>
      <c r="F471" s="11" t="s">
        <v>676</v>
      </c>
      <c r="G471" s="18">
        <v>360</v>
      </c>
    </row>
    <row r="472" spans="1:7" ht="15.6" x14ac:dyDescent="0.3">
      <c r="A472" s="6">
        <v>536</v>
      </c>
      <c r="B472" s="17">
        <v>92043440582</v>
      </c>
      <c r="C472" s="2" t="s">
        <v>609</v>
      </c>
      <c r="D472" s="7" t="s">
        <v>669</v>
      </c>
      <c r="E472" s="11" t="s">
        <v>670</v>
      </c>
      <c r="F472" s="11" t="s">
        <v>676</v>
      </c>
      <c r="G472" s="18">
        <v>450</v>
      </c>
    </row>
    <row r="473" spans="1:7" ht="15.6" x14ac:dyDescent="0.3">
      <c r="A473" s="6">
        <v>537</v>
      </c>
      <c r="B473" s="17">
        <v>92084480604</v>
      </c>
      <c r="C473" s="2" t="s">
        <v>520</v>
      </c>
      <c r="D473" s="7" t="s">
        <v>669</v>
      </c>
      <c r="E473" s="11" t="s">
        <v>670</v>
      </c>
      <c r="F473" s="11" t="s">
        <v>676</v>
      </c>
      <c r="G473" s="18">
        <v>700</v>
      </c>
    </row>
    <row r="474" spans="1:7" ht="15.6" x14ac:dyDescent="0.3">
      <c r="A474" s="6">
        <v>538</v>
      </c>
      <c r="B474" s="17">
        <v>17793051008</v>
      </c>
      <c r="C474" s="2" t="s">
        <v>40</v>
      </c>
      <c r="D474" s="7" t="s">
        <v>669</v>
      </c>
      <c r="E474" s="11" t="s">
        <v>670</v>
      </c>
      <c r="F474" s="11" t="s">
        <v>676</v>
      </c>
      <c r="G474" s="18">
        <v>1625</v>
      </c>
    </row>
    <row r="475" spans="1:7" ht="15.6" x14ac:dyDescent="0.3">
      <c r="A475" s="6">
        <v>539</v>
      </c>
      <c r="B475" s="17">
        <v>97608020588</v>
      </c>
      <c r="C475" s="2" t="s">
        <v>340</v>
      </c>
      <c r="D475" s="26" t="s">
        <v>669</v>
      </c>
      <c r="E475" s="27">
        <v>46061</v>
      </c>
      <c r="F475" s="7" t="s">
        <v>669</v>
      </c>
      <c r="G475" s="18">
        <v>5800</v>
      </c>
    </row>
    <row r="476" spans="1:7" ht="15.6" x14ac:dyDescent="0.3">
      <c r="A476" s="6">
        <v>540</v>
      </c>
      <c r="B476" s="17">
        <v>7687711007</v>
      </c>
      <c r="C476" s="2" t="s">
        <v>99</v>
      </c>
      <c r="D476" s="7" t="s">
        <v>669</v>
      </c>
      <c r="E476" s="10">
        <v>46023</v>
      </c>
      <c r="F476" s="11" t="s">
        <v>676</v>
      </c>
      <c r="G476" s="18">
        <v>133</v>
      </c>
    </row>
    <row r="477" spans="1:7" ht="15.6" x14ac:dyDescent="0.3">
      <c r="A477" s="6">
        <v>541</v>
      </c>
      <c r="B477" s="17">
        <v>9600601000</v>
      </c>
      <c r="C477" s="2" t="s">
        <v>633</v>
      </c>
      <c r="D477" s="7" t="s">
        <v>669</v>
      </c>
      <c r="E477" s="9">
        <v>45972</v>
      </c>
      <c r="F477" s="7" t="s">
        <v>669</v>
      </c>
      <c r="G477" s="18">
        <v>8416</v>
      </c>
    </row>
    <row r="478" spans="1:7" ht="15.6" x14ac:dyDescent="0.3">
      <c r="A478" s="6">
        <v>542</v>
      </c>
      <c r="B478" s="17">
        <v>11073281005</v>
      </c>
      <c r="C478" s="2" t="s">
        <v>181</v>
      </c>
      <c r="D478" s="7" t="s">
        <v>669</v>
      </c>
      <c r="E478" s="9">
        <v>45994</v>
      </c>
      <c r="F478" s="7" t="s">
        <v>669</v>
      </c>
      <c r="G478" s="18">
        <v>18495</v>
      </c>
    </row>
    <row r="479" spans="1:7" ht="15.6" x14ac:dyDescent="0.3">
      <c r="A479" s="6">
        <v>543</v>
      </c>
      <c r="B479" s="17">
        <v>1978680567</v>
      </c>
      <c r="C479" s="2" t="s">
        <v>541</v>
      </c>
      <c r="D479" s="7" t="s">
        <v>669</v>
      </c>
      <c r="E479" s="10">
        <v>46023</v>
      </c>
      <c r="F479" s="11" t="s">
        <v>676</v>
      </c>
      <c r="G479" s="18">
        <v>4300</v>
      </c>
    </row>
    <row r="480" spans="1:7" ht="15.6" x14ac:dyDescent="0.3">
      <c r="A480" s="6">
        <v>545</v>
      </c>
      <c r="B480" s="17">
        <v>91119370590</v>
      </c>
      <c r="C480" s="2" t="s">
        <v>552</v>
      </c>
      <c r="D480" s="7" t="s">
        <v>669</v>
      </c>
      <c r="E480" s="11" t="s">
        <v>670</v>
      </c>
      <c r="F480" s="11" t="s">
        <v>676</v>
      </c>
      <c r="G480" s="18">
        <v>660</v>
      </c>
    </row>
    <row r="481" spans="1:7" ht="15.6" x14ac:dyDescent="0.3">
      <c r="A481" s="6">
        <v>546</v>
      </c>
      <c r="B481" s="17">
        <v>17038231001</v>
      </c>
      <c r="C481" s="2" t="s">
        <v>144</v>
      </c>
      <c r="D481" s="26" t="s">
        <v>669</v>
      </c>
      <c r="E481" s="27">
        <v>46052</v>
      </c>
      <c r="F481" s="11" t="s">
        <v>676</v>
      </c>
      <c r="G481" s="18">
        <v>1870</v>
      </c>
    </row>
    <row r="482" spans="1:7" ht="15.6" x14ac:dyDescent="0.3">
      <c r="A482" s="6">
        <v>547</v>
      </c>
      <c r="B482" s="17">
        <v>96541990584</v>
      </c>
      <c r="C482" s="2" t="s">
        <v>232</v>
      </c>
      <c r="D482" s="7" t="s">
        <v>669</v>
      </c>
      <c r="E482" s="6" t="s">
        <v>670</v>
      </c>
      <c r="F482" s="11" t="s">
        <v>676</v>
      </c>
      <c r="G482" s="18">
        <v>715</v>
      </c>
    </row>
    <row r="483" spans="1:7" ht="15.6" x14ac:dyDescent="0.3">
      <c r="A483" s="6">
        <v>548</v>
      </c>
      <c r="B483" s="17">
        <v>80433100585</v>
      </c>
      <c r="C483" s="2" t="s">
        <v>64</v>
      </c>
      <c r="D483" s="7" t="s">
        <v>669</v>
      </c>
      <c r="E483" s="9">
        <v>46051</v>
      </c>
      <c r="F483" s="11" t="s">
        <v>676</v>
      </c>
      <c r="G483" s="18">
        <v>3812</v>
      </c>
    </row>
    <row r="484" spans="1:7" ht="15.6" x14ac:dyDescent="0.3">
      <c r="A484" s="6">
        <v>549</v>
      </c>
      <c r="B484" s="17">
        <v>97061650582</v>
      </c>
      <c r="C484" s="2" t="s">
        <v>447</v>
      </c>
      <c r="D484" s="7" t="s">
        <v>669</v>
      </c>
      <c r="E484" s="9">
        <v>46072</v>
      </c>
      <c r="F484" s="7" t="s">
        <v>669</v>
      </c>
      <c r="G484" s="18">
        <v>12264.75</v>
      </c>
    </row>
    <row r="485" spans="1:7" ht="15.6" x14ac:dyDescent="0.3">
      <c r="A485" s="6">
        <v>550</v>
      </c>
      <c r="B485" s="17">
        <v>13634721008</v>
      </c>
      <c r="C485" s="2" t="s">
        <v>374</v>
      </c>
      <c r="D485" s="7" t="s">
        <v>669</v>
      </c>
      <c r="E485" s="9">
        <v>46023</v>
      </c>
      <c r="F485" s="11" t="s">
        <v>676</v>
      </c>
      <c r="G485" s="18">
        <v>605</v>
      </c>
    </row>
    <row r="486" spans="1:7" ht="15.6" x14ac:dyDescent="0.3">
      <c r="A486" s="6">
        <v>551</v>
      </c>
      <c r="B486" s="17">
        <v>907320576</v>
      </c>
      <c r="C486" s="2" t="s">
        <v>238</v>
      </c>
      <c r="D486" s="7" t="s">
        <v>669</v>
      </c>
      <c r="E486" s="9">
        <v>46023</v>
      </c>
      <c r="F486" s="11" t="s">
        <v>676</v>
      </c>
      <c r="G486" s="18">
        <v>2250</v>
      </c>
    </row>
    <row r="487" spans="1:7" ht="15.6" x14ac:dyDescent="0.3">
      <c r="A487" s="6">
        <v>552</v>
      </c>
      <c r="B487" s="17">
        <v>12679321005</v>
      </c>
      <c r="C487" s="2" t="s">
        <v>675</v>
      </c>
      <c r="D487" s="26" t="s">
        <v>669</v>
      </c>
      <c r="E487" s="27">
        <v>46044</v>
      </c>
      <c r="F487" s="11" t="s">
        <v>676</v>
      </c>
      <c r="G487" s="18">
        <v>1320</v>
      </c>
    </row>
    <row r="488" spans="1:7" ht="15.6" x14ac:dyDescent="0.3">
      <c r="A488" s="6">
        <v>554</v>
      </c>
      <c r="B488" s="17">
        <v>17313661005</v>
      </c>
      <c r="C488" s="2" t="s">
        <v>141</v>
      </c>
      <c r="D488" s="7" t="s">
        <v>669</v>
      </c>
      <c r="E488" s="10">
        <v>46023</v>
      </c>
      <c r="F488" s="7" t="s">
        <v>669</v>
      </c>
      <c r="G488" s="18">
        <v>9705</v>
      </c>
    </row>
    <row r="489" spans="1:7" ht="15.6" x14ac:dyDescent="0.3">
      <c r="A489" s="6">
        <v>555</v>
      </c>
      <c r="B489" s="17">
        <v>15355141001</v>
      </c>
      <c r="C489" s="2" t="s">
        <v>89</v>
      </c>
      <c r="D489" s="7" t="s">
        <v>669</v>
      </c>
      <c r="E489" s="10">
        <v>46023</v>
      </c>
      <c r="F489" s="11" t="s">
        <v>676</v>
      </c>
      <c r="G489" s="18">
        <v>2940</v>
      </c>
    </row>
    <row r="490" spans="1:7" ht="15.6" x14ac:dyDescent="0.3">
      <c r="A490" s="6">
        <v>556</v>
      </c>
      <c r="B490" s="17">
        <v>9334581007</v>
      </c>
      <c r="C490" s="2" t="s">
        <v>56</v>
      </c>
      <c r="D490" s="7" t="s">
        <v>669</v>
      </c>
      <c r="E490" s="10">
        <v>46023</v>
      </c>
      <c r="F490" s="11" t="s">
        <v>676</v>
      </c>
      <c r="G490" s="18">
        <v>260</v>
      </c>
    </row>
    <row r="491" spans="1:7" ht="15.6" x14ac:dyDescent="0.3">
      <c r="A491" s="6">
        <v>557</v>
      </c>
      <c r="B491" s="17">
        <v>96431560588</v>
      </c>
      <c r="C491" s="2" t="s">
        <v>523</v>
      </c>
      <c r="D491" s="26" t="s">
        <v>669</v>
      </c>
      <c r="E491" s="27">
        <v>46043</v>
      </c>
      <c r="F491" s="11" t="s">
        <v>676</v>
      </c>
      <c r="G491" s="18">
        <v>3575</v>
      </c>
    </row>
    <row r="492" spans="1:7" ht="15.6" x14ac:dyDescent="0.3">
      <c r="A492" s="6">
        <v>558</v>
      </c>
      <c r="B492" s="17">
        <v>14323121005</v>
      </c>
      <c r="C492" s="2" t="s">
        <v>538</v>
      </c>
      <c r="D492" s="7" t="s">
        <v>669</v>
      </c>
      <c r="E492" s="9">
        <v>46023</v>
      </c>
      <c r="F492" s="11" t="s">
        <v>676</v>
      </c>
      <c r="G492" s="18">
        <v>840</v>
      </c>
    </row>
    <row r="493" spans="1:7" ht="15.6" x14ac:dyDescent="0.3">
      <c r="A493" s="6">
        <v>559</v>
      </c>
      <c r="B493" s="17">
        <v>12507441009</v>
      </c>
      <c r="C493" s="2" t="s">
        <v>126</v>
      </c>
      <c r="D493" s="7" t="s">
        <v>669</v>
      </c>
      <c r="E493" s="10">
        <v>46017</v>
      </c>
      <c r="F493" s="11" t="s">
        <v>676</v>
      </c>
      <c r="G493" s="18">
        <v>4877</v>
      </c>
    </row>
    <row r="494" spans="1:7" ht="15.6" x14ac:dyDescent="0.3">
      <c r="A494" s="6">
        <v>560</v>
      </c>
      <c r="B494" s="17">
        <v>2721220594</v>
      </c>
      <c r="C494" s="2" t="s">
        <v>205</v>
      </c>
      <c r="D494" s="7" t="s">
        <v>669</v>
      </c>
      <c r="E494" s="10">
        <v>46023</v>
      </c>
      <c r="F494" s="11" t="s">
        <v>676</v>
      </c>
      <c r="G494" s="18">
        <v>4465</v>
      </c>
    </row>
    <row r="495" spans="1:7" ht="15.6" x14ac:dyDescent="0.3">
      <c r="A495" s="6">
        <v>562</v>
      </c>
      <c r="B495" s="17">
        <v>17954901009</v>
      </c>
      <c r="C495" s="2" t="s">
        <v>30</v>
      </c>
      <c r="D495" s="7" t="s">
        <v>669</v>
      </c>
      <c r="E495" s="9">
        <v>46112</v>
      </c>
      <c r="F495" s="11" t="s">
        <v>676</v>
      </c>
      <c r="G495" s="18">
        <v>1800</v>
      </c>
    </row>
    <row r="496" spans="1:7" ht="15.6" x14ac:dyDescent="0.3">
      <c r="A496" s="6">
        <v>563</v>
      </c>
      <c r="B496" s="17">
        <v>17508531005</v>
      </c>
      <c r="C496" s="2" t="s">
        <v>503</v>
      </c>
      <c r="D496" s="7" t="s">
        <v>669</v>
      </c>
      <c r="E496" s="11" t="s">
        <v>670</v>
      </c>
      <c r="F496" s="11" t="s">
        <v>676</v>
      </c>
      <c r="G496" s="18">
        <v>1470</v>
      </c>
    </row>
    <row r="497" spans="1:7" ht="15.6" x14ac:dyDescent="0.3">
      <c r="A497" s="6">
        <v>564</v>
      </c>
      <c r="B497" s="17">
        <v>11457141007</v>
      </c>
      <c r="C497" s="2" t="s">
        <v>247</v>
      </c>
      <c r="D497" s="7" t="s">
        <v>669</v>
      </c>
      <c r="E497" s="10">
        <v>46023</v>
      </c>
      <c r="F497" s="11" t="s">
        <v>676</v>
      </c>
      <c r="G497" s="18">
        <v>3060</v>
      </c>
    </row>
    <row r="498" spans="1:7" ht="15.6" x14ac:dyDescent="0.3">
      <c r="A498" s="6">
        <v>565</v>
      </c>
      <c r="B498" s="17">
        <v>95042020586</v>
      </c>
      <c r="C498" s="2" t="s">
        <v>296</v>
      </c>
      <c r="D498" s="7" t="s">
        <v>669</v>
      </c>
      <c r="E498" s="11" t="s">
        <v>670</v>
      </c>
      <c r="F498" s="11" t="s">
        <v>676</v>
      </c>
      <c r="G498" s="18">
        <v>1740</v>
      </c>
    </row>
    <row r="499" spans="1:7" ht="15.6" x14ac:dyDescent="0.3">
      <c r="A499" s="6">
        <v>566</v>
      </c>
      <c r="B499" s="17">
        <v>4731721009</v>
      </c>
      <c r="C499" s="2" t="s">
        <v>478</v>
      </c>
      <c r="D499" s="7" t="s">
        <v>669</v>
      </c>
      <c r="E499" s="11" t="s">
        <v>670</v>
      </c>
      <c r="F499" s="11" t="s">
        <v>676</v>
      </c>
      <c r="G499" s="18">
        <v>180</v>
      </c>
    </row>
    <row r="500" spans="1:7" ht="15.6" x14ac:dyDescent="0.3">
      <c r="A500" s="6">
        <v>567</v>
      </c>
      <c r="B500" s="17">
        <v>96158000586</v>
      </c>
      <c r="C500" s="2" t="s">
        <v>426</v>
      </c>
      <c r="D500" s="7" t="s">
        <v>669</v>
      </c>
      <c r="E500" s="10">
        <v>46023</v>
      </c>
      <c r="F500" s="11" t="s">
        <v>676</v>
      </c>
      <c r="G500" s="18">
        <v>2050</v>
      </c>
    </row>
    <row r="501" spans="1:7" ht="15.6" x14ac:dyDescent="0.3">
      <c r="A501" s="6">
        <v>569</v>
      </c>
      <c r="B501" s="17">
        <v>10621691004</v>
      </c>
      <c r="C501" s="2" t="s">
        <v>591</v>
      </c>
      <c r="D501" s="7" t="s">
        <v>669</v>
      </c>
      <c r="E501" s="11" t="s">
        <v>670</v>
      </c>
      <c r="F501" s="11" t="s">
        <v>676</v>
      </c>
      <c r="G501" s="18">
        <v>1540</v>
      </c>
    </row>
    <row r="502" spans="1:7" ht="15.6" x14ac:dyDescent="0.3">
      <c r="A502" s="6">
        <v>570</v>
      </c>
      <c r="B502" s="17">
        <v>92050900601</v>
      </c>
      <c r="C502" s="2" t="s">
        <v>603</v>
      </c>
      <c r="D502" s="7" t="s">
        <v>669</v>
      </c>
      <c r="E502" s="11" t="s">
        <v>670</v>
      </c>
      <c r="F502" s="11" t="s">
        <v>676</v>
      </c>
      <c r="G502" s="18">
        <v>1000</v>
      </c>
    </row>
    <row r="503" spans="1:7" ht="15.6" x14ac:dyDescent="0.3">
      <c r="A503" s="6">
        <v>571</v>
      </c>
      <c r="B503" s="17">
        <v>9879941004</v>
      </c>
      <c r="C503" s="2" t="s">
        <v>292</v>
      </c>
      <c r="D503" s="7" t="s">
        <v>669</v>
      </c>
      <c r="E503" s="11" t="s">
        <v>670</v>
      </c>
      <c r="F503" s="7" t="s">
        <v>669</v>
      </c>
      <c r="G503" s="18">
        <v>16500</v>
      </c>
    </row>
    <row r="504" spans="1:7" ht="15.6" x14ac:dyDescent="0.3">
      <c r="A504" s="6">
        <v>572</v>
      </c>
      <c r="B504" s="17">
        <v>96228940589</v>
      </c>
      <c r="C504" s="2" t="s">
        <v>218</v>
      </c>
      <c r="D504" s="7" t="s">
        <v>669</v>
      </c>
      <c r="E504" s="10">
        <v>46023</v>
      </c>
      <c r="F504" s="11" t="s">
        <v>676</v>
      </c>
      <c r="G504" s="18">
        <v>4400</v>
      </c>
    </row>
    <row r="505" spans="1:7" ht="15.6" x14ac:dyDescent="0.3">
      <c r="A505" s="6">
        <v>573</v>
      </c>
      <c r="B505" s="17">
        <v>97355780582</v>
      </c>
      <c r="C505" s="2" t="s">
        <v>139</v>
      </c>
      <c r="D505" s="7" t="s">
        <v>669</v>
      </c>
      <c r="E505" s="11" t="s">
        <v>670</v>
      </c>
      <c r="F505" s="11" t="s">
        <v>676</v>
      </c>
      <c r="G505" s="18">
        <v>280</v>
      </c>
    </row>
    <row r="506" spans="1:7" ht="15.6" x14ac:dyDescent="0.3">
      <c r="A506" s="6">
        <v>574</v>
      </c>
      <c r="B506" s="17">
        <v>16573871007</v>
      </c>
      <c r="C506" s="2" t="s">
        <v>632</v>
      </c>
      <c r="D506" s="7" t="s">
        <v>669</v>
      </c>
      <c r="E506" s="10">
        <v>46023</v>
      </c>
      <c r="F506" s="11" t="s">
        <v>676</v>
      </c>
      <c r="G506" s="18">
        <v>2750</v>
      </c>
    </row>
    <row r="507" spans="1:7" ht="15.6" x14ac:dyDescent="0.3">
      <c r="A507" s="6">
        <v>575</v>
      </c>
      <c r="B507" s="17">
        <v>13470061006</v>
      </c>
      <c r="C507" s="2" t="s">
        <v>648</v>
      </c>
      <c r="D507" s="7" t="s">
        <v>669</v>
      </c>
      <c r="E507" s="9">
        <v>46023</v>
      </c>
      <c r="F507" s="11" t="s">
        <v>676</v>
      </c>
      <c r="G507" s="18">
        <v>1140</v>
      </c>
    </row>
    <row r="508" spans="1:7" ht="15.6" x14ac:dyDescent="0.3">
      <c r="A508" s="6">
        <v>576</v>
      </c>
      <c r="B508" s="17">
        <v>90078540599</v>
      </c>
      <c r="C508" s="2" t="s">
        <v>194</v>
      </c>
      <c r="D508" s="7" t="s">
        <v>669</v>
      </c>
      <c r="E508" s="11" t="s">
        <v>670</v>
      </c>
      <c r="F508" s="11" t="s">
        <v>676</v>
      </c>
      <c r="G508" s="18">
        <v>1100</v>
      </c>
    </row>
    <row r="509" spans="1:7" ht="15.6" x14ac:dyDescent="0.3">
      <c r="A509" s="6">
        <v>577</v>
      </c>
      <c r="B509" s="17">
        <v>96245140585</v>
      </c>
      <c r="C509" s="2" t="s">
        <v>652</v>
      </c>
      <c r="D509" s="7" t="s">
        <v>669</v>
      </c>
      <c r="E509" s="10">
        <v>46023</v>
      </c>
      <c r="F509" s="11" t="s">
        <v>676</v>
      </c>
      <c r="G509" s="18">
        <v>2220</v>
      </c>
    </row>
    <row r="510" spans="1:7" ht="15.6" x14ac:dyDescent="0.3">
      <c r="A510" s="6">
        <v>578</v>
      </c>
      <c r="B510" s="17">
        <v>92064350603</v>
      </c>
      <c r="C510" s="2" t="s">
        <v>549</v>
      </c>
      <c r="D510" s="7" t="s">
        <v>669</v>
      </c>
      <c r="E510" s="10">
        <v>46023</v>
      </c>
      <c r="F510" s="11" t="s">
        <v>676</v>
      </c>
      <c r="G510" s="18">
        <v>650</v>
      </c>
    </row>
    <row r="511" spans="1:7" ht="15.6" x14ac:dyDescent="0.3">
      <c r="A511" s="6">
        <v>579</v>
      </c>
      <c r="B511" s="17">
        <v>96449000585</v>
      </c>
      <c r="C511" s="2" t="s">
        <v>86</v>
      </c>
      <c r="D511" s="7" t="s">
        <v>669</v>
      </c>
      <c r="E511" s="10">
        <v>46023</v>
      </c>
      <c r="F511" s="6" t="s">
        <v>676</v>
      </c>
      <c r="G511" s="18">
        <v>1500</v>
      </c>
    </row>
    <row r="512" spans="1:7" ht="15.6" x14ac:dyDescent="0.3">
      <c r="A512" s="6">
        <v>580</v>
      </c>
      <c r="B512" s="17">
        <v>2388060564</v>
      </c>
      <c r="C512" s="2" t="s">
        <v>663</v>
      </c>
      <c r="D512" s="7" t="s">
        <v>669</v>
      </c>
      <c r="E512" s="10">
        <v>46023</v>
      </c>
      <c r="F512" s="11" t="s">
        <v>676</v>
      </c>
      <c r="G512" s="18">
        <v>1050</v>
      </c>
    </row>
    <row r="513" spans="1:7" ht="15.6" x14ac:dyDescent="0.3">
      <c r="A513" s="6">
        <v>581</v>
      </c>
      <c r="B513" s="17">
        <v>97489580585</v>
      </c>
      <c r="C513" s="2" t="s">
        <v>136</v>
      </c>
      <c r="D513" s="7" t="s">
        <v>669</v>
      </c>
      <c r="E513" s="10">
        <v>46023</v>
      </c>
      <c r="F513" s="11" t="s">
        <v>676</v>
      </c>
      <c r="G513" s="18">
        <v>540</v>
      </c>
    </row>
    <row r="514" spans="1:7" ht="15.6" x14ac:dyDescent="0.3">
      <c r="A514" s="6">
        <v>582</v>
      </c>
      <c r="B514" s="17">
        <v>8843441000</v>
      </c>
      <c r="C514" s="2" t="s">
        <v>399</v>
      </c>
      <c r="D514" s="7" t="s">
        <v>669</v>
      </c>
      <c r="E514" s="9">
        <v>46057</v>
      </c>
      <c r="F514" s="11" t="s">
        <v>676</v>
      </c>
      <c r="G514" s="18">
        <v>4925</v>
      </c>
    </row>
    <row r="515" spans="1:7" ht="15.6" x14ac:dyDescent="0.3">
      <c r="A515" s="6">
        <v>583</v>
      </c>
      <c r="B515" s="17">
        <v>2008320562</v>
      </c>
      <c r="C515" s="2" t="s">
        <v>185</v>
      </c>
      <c r="D515" s="7" t="s">
        <v>669</v>
      </c>
      <c r="E515" s="6" t="s">
        <v>670</v>
      </c>
      <c r="F515" s="11" t="s">
        <v>676</v>
      </c>
      <c r="G515" s="18">
        <v>2280</v>
      </c>
    </row>
    <row r="516" spans="1:7" ht="15.6" x14ac:dyDescent="0.3">
      <c r="A516" s="6">
        <v>584</v>
      </c>
      <c r="B516" s="17">
        <v>2235630569</v>
      </c>
      <c r="C516" s="2" t="s">
        <v>656</v>
      </c>
      <c r="D516" s="7" t="s">
        <v>669</v>
      </c>
      <c r="E516" s="6" t="s">
        <v>670</v>
      </c>
      <c r="F516" s="11" t="s">
        <v>676</v>
      </c>
      <c r="G516" s="18">
        <v>1150</v>
      </c>
    </row>
    <row r="517" spans="1:7" ht="15.6" x14ac:dyDescent="0.3">
      <c r="A517" s="6">
        <v>585</v>
      </c>
      <c r="B517" s="17">
        <v>2014870568</v>
      </c>
      <c r="C517" s="2" t="s">
        <v>456</v>
      </c>
      <c r="D517" s="7" t="s">
        <v>669</v>
      </c>
      <c r="E517" s="9">
        <v>46023</v>
      </c>
      <c r="F517" s="11" t="s">
        <v>676</v>
      </c>
      <c r="G517" s="18">
        <v>4550</v>
      </c>
    </row>
    <row r="518" spans="1:7" ht="15.6" x14ac:dyDescent="0.3">
      <c r="A518" s="6">
        <v>586</v>
      </c>
      <c r="B518" s="17">
        <v>96276230586</v>
      </c>
      <c r="C518" s="2" t="s">
        <v>158</v>
      </c>
      <c r="D518" s="7" t="s">
        <v>669</v>
      </c>
      <c r="E518" s="9">
        <v>46023</v>
      </c>
      <c r="F518" s="7" t="s">
        <v>669</v>
      </c>
      <c r="G518" s="18">
        <v>5885</v>
      </c>
    </row>
    <row r="519" spans="1:7" ht="15.6" x14ac:dyDescent="0.3">
      <c r="A519" s="6">
        <v>587</v>
      </c>
      <c r="B519" s="17">
        <v>2540920598</v>
      </c>
      <c r="C519" s="2" t="s">
        <v>641</v>
      </c>
      <c r="D519" s="7" t="s">
        <v>669</v>
      </c>
      <c r="E519" s="9">
        <v>46023</v>
      </c>
      <c r="F519" s="7" t="s">
        <v>669</v>
      </c>
      <c r="G519" s="18">
        <v>5180</v>
      </c>
    </row>
    <row r="520" spans="1:7" ht="15.6" x14ac:dyDescent="0.3">
      <c r="A520" s="6">
        <v>588</v>
      </c>
      <c r="B520" s="17">
        <v>16503651008</v>
      </c>
      <c r="C520" s="2" t="s">
        <v>37</v>
      </c>
      <c r="D520" s="7" t="s">
        <v>669</v>
      </c>
      <c r="E520" s="9">
        <v>46023</v>
      </c>
      <c r="F520" s="11" t="s">
        <v>676</v>
      </c>
      <c r="G520" s="18">
        <v>1540</v>
      </c>
    </row>
    <row r="521" spans="1:7" ht="15.6" x14ac:dyDescent="0.3">
      <c r="A521" s="6">
        <v>590</v>
      </c>
      <c r="B521" s="17">
        <v>90049410609</v>
      </c>
      <c r="C521" s="2" t="s">
        <v>422</v>
      </c>
      <c r="D521" s="7" t="s">
        <v>669</v>
      </c>
      <c r="E521" s="6" t="s">
        <v>670</v>
      </c>
      <c r="F521" s="11" t="s">
        <v>676</v>
      </c>
      <c r="G521" s="18">
        <v>2995</v>
      </c>
    </row>
    <row r="522" spans="1:7" ht="15.6" x14ac:dyDescent="0.3">
      <c r="A522" s="6">
        <v>591</v>
      </c>
      <c r="B522" s="17">
        <v>16671701007</v>
      </c>
      <c r="C522" s="2" t="s">
        <v>631</v>
      </c>
      <c r="D522" s="7" t="s">
        <v>669</v>
      </c>
      <c r="E522" s="9">
        <v>46023</v>
      </c>
      <c r="F522" s="11" t="s">
        <v>676</v>
      </c>
      <c r="G522" s="18">
        <v>500</v>
      </c>
    </row>
    <row r="523" spans="1:7" ht="15.6" x14ac:dyDescent="0.3">
      <c r="A523" s="6">
        <v>593</v>
      </c>
      <c r="B523" s="17">
        <v>2961420607</v>
      </c>
      <c r="C523" s="2" t="s">
        <v>360</v>
      </c>
      <c r="D523" s="7" t="s">
        <v>669</v>
      </c>
      <c r="E523" s="9">
        <v>46018</v>
      </c>
      <c r="F523" s="11" t="s">
        <v>676</v>
      </c>
      <c r="G523" s="18">
        <v>930</v>
      </c>
    </row>
    <row r="524" spans="1:7" ht="15.6" x14ac:dyDescent="0.3">
      <c r="A524" s="6">
        <v>594</v>
      </c>
      <c r="B524" s="17">
        <v>7200281009</v>
      </c>
      <c r="C524" s="2" t="s">
        <v>624</v>
      </c>
      <c r="D524" s="7" t="s">
        <v>669</v>
      </c>
      <c r="E524" s="9">
        <v>46023</v>
      </c>
      <c r="F524" s="11" t="s">
        <v>676</v>
      </c>
      <c r="G524" s="18">
        <v>4843</v>
      </c>
    </row>
    <row r="525" spans="1:7" ht="15.6" x14ac:dyDescent="0.3">
      <c r="A525" s="6">
        <v>595</v>
      </c>
      <c r="B525" s="17">
        <v>14861901008</v>
      </c>
      <c r="C525" s="2" t="s">
        <v>600</v>
      </c>
      <c r="D525" s="26" t="s">
        <v>669</v>
      </c>
      <c r="E525" s="27">
        <v>46058</v>
      </c>
      <c r="F525" s="11" t="s">
        <v>676</v>
      </c>
      <c r="G525" s="18">
        <v>1145</v>
      </c>
    </row>
    <row r="526" spans="1:7" ht="15.6" x14ac:dyDescent="0.3">
      <c r="A526" s="6">
        <v>596</v>
      </c>
      <c r="B526" s="17">
        <v>1671620605</v>
      </c>
      <c r="C526" s="2" t="s">
        <v>12</v>
      </c>
      <c r="D526" s="7" t="s">
        <v>669</v>
      </c>
      <c r="E526" s="9">
        <v>46023</v>
      </c>
      <c r="F526" s="7" t="s">
        <v>669</v>
      </c>
      <c r="G526" s="18">
        <v>13380</v>
      </c>
    </row>
    <row r="527" spans="1:7" ht="15.6" x14ac:dyDescent="0.3">
      <c r="A527" s="6">
        <v>597</v>
      </c>
      <c r="B527" s="17">
        <v>97806360588</v>
      </c>
      <c r="C527" s="2" t="s">
        <v>109</v>
      </c>
      <c r="D527" s="7" t="s">
        <v>669</v>
      </c>
      <c r="E527" s="6" t="s">
        <v>670</v>
      </c>
      <c r="F527" s="11" t="s">
        <v>676</v>
      </c>
      <c r="G527" s="18">
        <v>1520</v>
      </c>
    </row>
    <row r="528" spans="1:7" ht="15.6" x14ac:dyDescent="0.3">
      <c r="A528" s="6">
        <v>598</v>
      </c>
      <c r="B528" s="17">
        <v>2667850602</v>
      </c>
      <c r="C528" s="2" t="s">
        <v>536</v>
      </c>
      <c r="D528" s="7" t="s">
        <v>669</v>
      </c>
      <c r="E528" s="9">
        <v>46112</v>
      </c>
      <c r="F528" s="11" t="s">
        <v>676</v>
      </c>
      <c r="G528" s="18">
        <v>2625</v>
      </c>
    </row>
    <row r="529" spans="1:7" ht="15.6" x14ac:dyDescent="0.3">
      <c r="A529" s="6">
        <v>599</v>
      </c>
      <c r="B529" s="17">
        <v>3042350599</v>
      </c>
      <c r="C529" s="2" t="s">
        <v>196</v>
      </c>
      <c r="D529" s="7" t="s">
        <v>669</v>
      </c>
      <c r="E529" s="6" t="s">
        <v>670</v>
      </c>
      <c r="F529" s="11" t="s">
        <v>676</v>
      </c>
      <c r="G529" s="18">
        <v>1080</v>
      </c>
    </row>
    <row r="530" spans="1:7" ht="15.6" x14ac:dyDescent="0.3">
      <c r="A530" s="6">
        <v>600</v>
      </c>
      <c r="B530" s="17">
        <v>12044091002</v>
      </c>
      <c r="C530" s="2" t="s">
        <v>389</v>
      </c>
      <c r="D530" s="7" t="s">
        <v>669</v>
      </c>
      <c r="E530" s="9">
        <v>46023</v>
      </c>
      <c r="F530" s="11" t="s">
        <v>676</v>
      </c>
      <c r="G530" s="18">
        <v>3840</v>
      </c>
    </row>
    <row r="531" spans="1:7" ht="15.6" x14ac:dyDescent="0.3">
      <c r="A531" s="6">
        <v>601</v>
      </c>
      <c r="B531" s="17">
        <v>15778241008</v>
      </c>
      <c r="C531" s="2" t="s">
        <v>492</v>
      </c>
      <c r="D531" s="7" t="s">
        <v>669</v>
      </c>
      <c r="E531" s="6" t="s">
        <v>670</v>
      </c>
      <c r="F531" s="11" t="s">
        <v>676</v>
      </c>
      <c r="G531" s="18">
        <v>3245</v>
      </c>
    </row>
    <row r="532" spans="1:7" ht="15.6" x14ac:dyDescent="0.3">
      <c r="A532" s="6">
        <v>602</v>
      </c>
      <c r="B532" s="17">
        <v>12744561007</v>
      </c>
      <c r="C532" s="2" t="s">
        <v>444</v>
      </c>
      <c r="D532" s="7" t="s">
        <v>669</v>
      </c>
      <c r="E532" s="9">
        <v>46108</v>
      </c>
      <c r="F532" s="11" t="s">
        <v>676</v>
      </c>
      <c r="G532" s="18">
        <v>1430</v>
      </c>
    </row>
    <row r="533" spans="1:7" ht="15.6" x14ac:dyDescent="0.3">
      <c r="A533" s="6">
        <v>603</v>
      </c>
      <c r="B533" s="17">
        <v>3723090589</v>
      </c>
      <c r="C533" s="2" t="s">
        <v>563</v>
      </c>
      <c r="D533" s="7" t="s">
        <v>669</v>
      </c>
      <c r="E533" s="9">
        <v>46023</v>
      </c>
      <c r="F533" s="7" t="s">
        <v>669</v>
      </c>
      <c r="G533" s="18">
        <v>5879.8</v>
      </c>
    </row>
    <row r="534" spans="1:7" ht="15.6" x14ac:dyDescent="0.3">
      <c r="A534" s="6">
        <v>604</v>
      </c>
      <c r="B534" s="17">
        <v>97944990585</v>
      </c>
      <c r="C534" s="2" t="s">
        <v>77</v>
      </c>
      <c r="D534" s="7" t="s">
        <v>669</v>
      </c>
      <c r="E534" s="6" t="s">
        <v>670</v>
      </c>
      <c r="F534" s="11" t="s">
        <v>676</v>
      </c>
      <c r="G534" s="18">
        <v>1620</v>
      </c>
    </row>
    <row r="535" spans="1:7" ht="15.6" x14ac:dyDescent="0.3">
      <c r="A535" s="6">
        <v>605</v>
      </c>
      <c r="B535" s="17">
        <v>91018600592</v>
      </c>
      <c r="C535" s="2" t="s">
        <v>68</v>
      </c>
      <c r="D535" s="7" t="s">
        <v>669</v>
      </c>
      <c r="E535" s="9">
        <v>46023</v>
      </c>
      <c r="F535" s="11" t="s">
        <v>676</v>
      </c>
      <c r="G535" s="18">
        <v>4600</v>
      </c>
    </row>
    <row r="536" spans="1:7" ht="15.6" x14ac:dyDescent="0.3">
      <c r="A536" s="6">
        <v>606</v>
      </c>
      <c r="B536" s="17">
        <v>14707131000</v>
      </c>
      <c r="C536" s="2" t="s">
        <v>343</v>
      </c>
      <c r="D536" s="26" t="s">
        <v>669</v>
      </c>
      <c r="E536" s="27">
        <v>46060</v>
      </c>
      <c r="F536" s="11" t="s">
        <v>676</v>
      </c>
      <c r="G536" s="18">
        <v>600</v>
      </c>
    </row>
    <row r="537" spans="1:7" ht="15.6" x14ac:dyDescent="0.3">
      <c r="A537" s="6">
        <v>607</v>
      </c>
      <c r="B537" s="17">
        <v>3055210599</v>
      </c>
      <c r="C537" s="2" t="s">
        <v>453</v>
      </c>
      <c r="D537" s="7" t="s">
        <v>669</v>
      </c>
      <c r="E537" s="9">
        <v>46112</v>
      </c>
      <c r="F537" s="7" t="s">
        <v>669</v>
      </c>
      <c r="G537" s="18">
        <v>8460</v>
      </c>
    </row>
    <row r="538" spans="1:7" ht="15.6" x14ac:dyDescent="0.3">
      <c r="A538" s="6">
        <v>608</v>
      </c>
      <c r="B538" s="17">
        <v>12169021008</v>
      </c>
      <c r="C538" s="2" t="s">
        <v>323</v>
      </c>
      <c r="D538" s="7" t="s">
        <v>669</v>
      </c>
      <c r="E538" s="6" t="s">
        <v>670</v>
      </c>
      <c r="F538" s="11" t="s">
        <v>676</v>
      </c>
      <c r="G538" s="18">
        <v>4740</v>
      </c>
    </row>
    <row r="539" spans="1:7" ht="15.6" x14ac:dyDescent="0.3">
      <c r="A539" s="6">
        <v>609</v>
      </c>
      <c r="B539" s="17">
        <v>2330490562</v>
      </c>
      <c r="C539" s="2" t="s">
        <v>501</v>
      </c>
      <c r="D539" s="7" t="s">
        <v>669</v>
      </c>
      <c r="E539" s="9">
        <v>46023</v>
      </c>
      <c r="F539" s="11" t="s">
        <v>676</v>
      </c>
      <c r="G539" s="18">
        <v>200</v>
      </c>
    </row>
    <row r="540" spans="1:7" ht="15.6" x14ac:dyDescent="0.3">
      <c r="A540" s="6">
        <v>611</v>
      </c>
      <c r="B540" s="17">
        <v>17615921008</v>
      </c>
      <c r="C540" s="2" t="s">
        <v>567</v>
      </c>
      <c r="D540" s="7" t="s">
        <v>669</v>
      </c>
      <c r="E540" s="6" t="s">
        <v>670</v>
      </c>
      <c r="F540" s="11" t="s">
        <v>676</v>
      </c>
      <c r="G540" s="18">
        <v>2500</v>
      </c>
    </row>
    <row r="541" spans="1:7" ht="15.6" x14ac:dyDescent="0.3">
      <c r="A541" s="6">
        <v>612</v>
      </c>
      <c r="B541" s="17">
        <v>17477671006</v>
      </c>
      <c r="C541" s="2" t="s">
        <v>7</v>
      </c>
      <c r="D541" s="7" t="s">
        <v>669</v>
      </c>
      <c r="E541" s="6" t="s">
        <v>670</v>
      </c>
      <c r="F541" s="11" t="s">
        <v>676</v>
      </c>
      <c r="G541" s="18">
        <v>1650</v>
      </c>
    </row>
    <row r="542" spans="1:7" ht="15.6" x14ac:dyDescent="0.3">
      <c r="A542" s="6">
        <v>613</v>
      </c>
      <c r="B542" s="17">
        <v>14894771006</v>
      </c>
      <c r="C542" s="2" t="s">
        <v>410</v>
      </c>
      <c r="D542" s="7" t="s">
        <v>669</v>
      </c>
      <c r="E542" s="9">
        <v>46023</v>
      </c>
      <c r="F542" s="7" t="s">
        <v>669</v>
      </c>
      <c r="G542" s="18">
        <v>7068</v>
      </c>
    </row>
    <row r="543" spans="1:7" ht="15.6" x14ac:dyDescent="0.3">
      <c r="A543" s="6">
        <v>614</v>
      </c>
      <c r="B543" s="17">
        <v>17594831004</v>
      </c>
      <c r="C543" s="2" t="s">
        <v>96</v>
      </c>
      <c r="D543" s="7" t="s">
        <v>669</v>
      </c>
      <c r="E543" s="9">
        <v>46023</v>
      </c>
      <c r="F543" s="11" t="s">
        <v>676</v>
      </c>
      <c r="G543" s="18">
        <v>1170</v>
      </c>
    </row>
    <row r="544" spans="1:7" ht="15.6" x14ac:dyDescent="0.3">
      <c r="A544" s="6">
        <v>615</v>
      </c>
      <c r="B544" s="17">
        <v>13507291006</v>
      </c>
      <c r="C544" s="2" t="s">
        <v>287</v>
      </c>
      <c r="D544" s="7" t="s">
        <v>669</v>
      </c>
      <c r="E544" s="9">
        <v>46105</v>
      </c>
      <c r="F544" s="11" t="s">
        <v>676</v>
      </c>
      <c r="G544" s="18">
        <v>1500</v>
      </c>
    </row>
    <row r="545" spans="1:7" ht="15.6" x14ac:dyDescent="0.3">
      <c r="A545" s="6">
        <v>616</v>
      </c>
      <c r="B545" s="17">
        <v>3121890598</v>
      </c>
      <c r="C545" s="2" t="s">
        <v>298</v>
      </c>
      <c r="D545" s="7" t="s">
        <v>669</v>
      </c>
      <c r="E545" s="6" t="s">
        <v>670</v>
      </c>
      <c r="F545" s="11" t="s">
        <v>676</v>
      </c>
      <c r="G545" s="18">
        <v>4500</v>
      </c>
    </row>
    <row r="546" spans="1:7" ht="15.6" x14ac:dyDescent="0.3">
      <c r="A546" s="6">
        <v>617</v>
      </c>
      <c r="B546" s="17">
        <v>2285250565</v>
      </c>
      <c r="C546" s="2" t="s">
        <v>248</v>
      </c>
      <c r="D546" s="7" t="s">
        <v>669</v>
      </c>
      <c r="E546" s="9">
        <v>46023</v>
      </c>
      <c r="F546" s="11" t="s">
        <v>676</v>
      </c>
      <c r="G546" s="18">
        <v>1550</v>
      </c>
    </row>
    <row r="547" spans="1:7" ht="15.6" x14ac:dyDescent="0.3">
      <c r="A547" s="6">
        <v>618</v>
      </c>
      <c r="B547" s="17">
        <v>14901351008</v>
      </c>
      <c r="C547" s="2" t="s">
        <v>3</v>
      </c>
      <c r="D547" s="7" t="s">
        <v>669</v>
      </c>
      <c r="E547" s="9">
        <v>45911</v>
      </c>
      <c r="F547" s="7" t="s">
        <v>669</v>
      </c>
      <c r="G547" s="18">
        <v>22679</v>
      </c>
    </row>
    <row r="548" spans="1:7" ht="15.6" x14ac:dyDescent="0.3">
      <c r="A548" s="6">
        <v>619</v>
      </c>
      <c r="B548" s="17">
        <v>3054230598</v>
      </c>
      <c r="C548" s="2" t="s">
        <v>391</v>
      </c>
      <c r="D548" s="7" t="s">
        <v>669</v>
      </c>
      <c r="E548" s="9">
        <v>45996</v>
      </c>
      <c r="F548" s="7" t="s">
        <v>669</v>
      </c>
      <c r="G548" s="18">
        <v>13745</v>
      </c>
    </row>
    <row r="549" spans="1:7" ht="15.6" x14ac:dyDescent="0.3">
      <c r="A549" s="6">
        <v>620</v>
      </c>
      <c r="B549" s="17">
        <v>10880421002</v>
      </c>
      <c r="C549" s="2" t="s">
        <v>377</v>
      </c>
      <c r="D549" s="7" t="s">
        <v>669</v>
      </c>
      <c r="E549" s="9">
        <v>46023</v>
      </c>
      <c r="F549" s="11" t="s">
        <v>676</v>
      </c>
      <c r="G549" s="18">
        <v>3240</v>
      </c>
    </row>
    <row r="550" spans="1:7" ht="15.6" x14ac:dyDescent="0.3">
      <c r="A550" s="6">
        <v>621</v>
      </c>
      <c r="B550" s="17">
        <v>12854911000</v>
      </c>
      <c r="C550" s="2" t="s">
        <v>171</v>
      </c>
      <c r="D550" s="7" t="s">
        <v>669</v>
      </c>
      <c r="E550" s="9">
        <v>46023</v>
      </c>
      <c r="F550" s="7" t="s">
        <v>669</v>
      </c>
      <c r="G550" s="18">
        <v>7630</v>
      </c>
    </row>
    <row r="551" spans="1:7" ht="15.6" x14ac:dyDescent="0.3">
      <c r="A551" s="6">
        <v>622</v>
      </c>
      <c r="B551" s="17">
        <v>13758471000</v>
      </c>
      <c r="C551" s="2" t="s">
        <v>177</v>
      </c>
      <c r="D551" s="7" t="s">
        <v>669</v>
      </c>
      <c r="E551" s="9">
        <v>46058</v>
      </c>
      <c r="F551" s="11" t="s">
        <v>676</v>
      </c>
      <c r="G551" s="18">
        <v>500</v>
      </c>
    </row>
    <row r="552" spans="1:7" ht="15.6" x14ac:dyDescent="0.3">
      <c r="A552" s="6">
        <v>623</v>
      </c>
      <c r="B552" s="17">
        <v>12840681006</v>
      </c>
      <c r="C552" s="2" t="s">
        <v>619</v>
      </c>
      <c r="D552" s="7" t="s">
        <v>669</v>
      </c>
      <c r="E552" s="9">
        <v>46023</v>
      </c>
      <c r="F552" s="11" t="s">
        <v>676</v>
      </c>
      <c r="G552" s="18">
        <v>2940</v>
      </c>
    </row>
    <row r="553" spans="1:7" ht="15.6" x14ac:dyDescent="0.3">
      <c r="A553" s="6">
        <v>624</v>
      </c>
      <c r="B553" s="17">
        <v>14989581005</v>
      </c>
      <c r="C553" s="2" t="s">
        <v>251</v>
      </c>
      <c r="D553" s="7" t="s">
        <v>669</v>
      </c>
      <c r="E553" s="9">
        <v>45994</v>
      </c>
      <c r="F553" s="11" t="s">
        <v>676</v>
      </c>
      <c r="G553" s="18">
        <v>4750</v>
      </c>
    </row>
    <row r="554" spans="1:7" ht="15.6" x14ac:dyDescent="0.3">
      <c r="A554" s="6">
        <v>625</v>
      </c>
      <c r="B554" s="17">
        <v>17262221009</v>
      </c>
      <c r="C554" s="2" t="s">
        <v>612</v>
      </c>
      <c r="D554" s="26" t="s">
        <v>669</v>
      </c>
      <c r="E554" s="27">
        <v>46052</v>
      </c>
      <c r="F554" s="11" t="s">
        <v>676</v>
      </c>
      <c r="G554" s="18">
        <v>2635</v>
      </c>
    </row>
    <row r="555" spans="1:7" ht="15.6" x14ac:dyDescent="0.3">
      <c r="A555" s="6">
        <v>626</v>
      </c>
      <c r="B555" s="17">
        <v>97983010584</v>
      </c>
      <c r="C555" s="2" t="s">
        <v>275</v>
      </c>
      <c r="D555" s="7" t="s">
        <v>669</v>
      </c>
      <c r="E555" s="6" t="s">
        <v>670</v>
      </c>
      <c r="F555" s="7" t="s">
        <v>669</v>
      </c>
      <c r="G555" s="18">
        <v>5020</v>
      </c>
    </row>
    <row r="556" spans="1:7" ht="15.6" x14ac:dyDescent="0.3">
      <c r="A556" s="6">
        <v>627</v>
      </c>
      <c r="B556" s="17">
        <v>3224930598</v>
      </c>
      <c r="C556" s="2" t="s">
        <v>172</v>
      </c>
      <c r="D556" s="7" t="s">
        <v>669</v>
      </c>
      <c r="E556" s="6" t="s">
        <v>670</v>
      </c>
      <c r="F556" s="11" t="s">
        <v>676</v>
      </c>
      <c r="G556" s="18">
        <v>720</v>
      </c>
    </row>
    <row r="557" spans="1:7" ht="15.6" x14ac:dyDescent="0.3">
      <c r="A557" s="6">
        <v>628</v>
      </c>
      <c r="B557" s="17">
        <v>4939841005</v>
      </c>
      <c r="C557" s="2" t="s">
        <v>662</v>
      </c>
      <c r="D557" s="7" t="s">
        <v>669</v>
      </c>
      <c r="E557" s="9">
        <v>46023</v>
      </c>
      <c r="F557" s="11" t="s">
        <v>676</v>
      </c>
      <c r="G557" s="18">
        <v>2100</v>
      </c>
    </row>
    <row r="558" spans="1:7" ht="15.6" x14ac:dyDescent="0.3">
      <c r="A558" s="6">
        <v>629</v>
      </c>
      <c r="B558" s="17">
        <v>92086670608</v>
      </c>
      <c r="C558" s="2" t="s">
        <v>486</v>
      </c>
      <c r="D558" s="7" t="s">
        <v>669</v>
      </c>
      <c r="E558" s="11" t="s">
        <v>670</v>
      </c>
      <c r="F558" s="11" t="s">
        <v>676</v>
      </c>
      <c r="G558" s="18">
        <v>1215</v>
      </c>
    </row>
    <row r="559" spans="1:7" ht="15.6" x14ac:dyDescent="0.3">
      <c r="A559" s="6">
        <v>630</v>
      </c>
      <c r="B559" s="17">
        <v>13096661007</v>
      </c>
      <c r="C559" s="2" t="s">
        <v>368</v>
      </c>
      <c r="D559" s="7" t="s">
        <v>669</v>
      </c>
      <c r="E559" s="10">
        <v>46023</v>
      </c>
      <c r="F559" s="11" t="s">
        <v>676</v>
      </c>
      <c r="G559" s="18">
        <v>562.5</v>
      </c>
    </row>
    <row r="560" spans="1:7" ht="15.6" x14ac:dyDescent="0.3">
      <c r="A560" s="6">
        <v>631</v>
      </c>
      <c r="B560" s="17">
        <v>93030440585</v>
      </c>
      <c r="C560" s="2" t="s">
        <v>542</v>
      </c>
      <c r="D560" s="7" t="s">
        <v>669</v>
      </c>
      <c r="E560" s="10">
        <v>46023</v>
      </c>
      <c r="F560" s="11" t="s">
        <v>676</v>
      </c>
      <c r="G560" s="18">
        <v>850</v>
      </c>
    </row>
    <row r="561" spans="1:7" ht="15.6" x14ac:dyDescent="0.3">
      <c r="A561" s="6">
        <v>632</v>
      </c>
      <c r="B561" s="17">
        <v>2153940560</v>
      </c>
      <c r="C561" s="2" t="s">
        <v>596</v>
      </c>
      <c r="D561" s="7" t="s">
        <v>669</v>
      </c>
      <c r="E561" s="10">
        <v>46023</v>
      </c>
      <c r="F561" s="11" t="s">
        <v>676</v>
      </c>
      <c r="G561" s="18">
        <v>1800</v>
      </c>
    </row>
    <row r="562" spans="1:7" ht="15.6" x14ac:dyDescent="0.3">
      <c r="A562" s="6">
        <v>633</v>
      </c>
      <c r="B562" s="17">
        <v>90040890601</v>
      </c>
      <c r="C562" s="2" t="s">
        <v>585</v>
      </c>
      <c r="D562" s="7" t="s">
        <v>669</v>
      </c>
      <c r="E562" s="11" t="s">
        <v>670</v>
      </c>
      <c r="F562" s="11" t="s">
        <v>676</v>
      </c>
      <c r="G562" s="18">
        <v>660</v>
      </c>
    </row>
    <row r="563" spans="1:7" ht="15.6" x14ac:dyDescent="0.3">
      <c r="A563" s="6">
        <v>634</v>
      </c>
      <c r="B563" s="17">
        <v>95025090580</v>
      </c>
      <c r="C563" s="2" t="s">
        <v>4</v>
      </c>
      <c r="D563" s="7" t="s">
        <v>669</v>
      </c>
      <c r="E563" s="11" t="s">
        <v>670</v>
      </c>
      <c r="F563" s="11" t="s">
        <v>676</v>
      </c>
      <c r="G563" s="18">
        <v>2200</v>
      </c>
    </row>
    <row r="564" spans="1:7" ht="15.6" x14ac:dyDescent="0.3">
      <c r="A564" s="6">
        <v>636</v>
      </c>
      <c r="B564" s="17">
        <v>97342520588</v>
      </c>
      <c r="C564" s="2" t="s">
        <v>376</v>
      </c>
      <c r="D564" s="7" t="s">
        <v>669</v>
      </c>
      <c r="E564" s="11" t="s">
        <v>670</v>
      </c>
      <c r="F564" s="11" t="s">
        <v>676</v>
      </c>
      <c r="G564" s="18">
        <v>3150</v>
      </c>
    </row>
    <row r="565" spans="1:7" ht="15.6" x14ac:dyDescent="0.3">
      <c r="A565" s="6">
        <v>637</v>
      </c>
      <c r="B565" s="17">
        <v>3794291009</v>
      </c>
      <c r="C565" s="2" t="s">
        <v>111</v>
      </c>
      <c r="D565" s="7" t="s">
        <v>669</v>
      </c>
      <c r="E565" s="11" t="s">
        <v>670</v>
      </c>
      <c r="F565" s="11" t="s">
        <v>676</v>
      </c>
      <c r="G565" s="18">
        <v>4704.38</v>
      </c>
    </row>
    <row r="566" spans="1:7" ht="15.6" x14ac:dyDescent="0.3">
      <c r="A566" s="6">
        <v>638</v>
      </c>
      <c r="B566" s="17">
        <v>2376550568</v>
      </c>
      <c r="C566" s="2" t="s">
        <v>636</v>
      </c>
      <c r="D566" s="7" t="s">
        <v>669</v>
      </c>
      <c r="E566" s="10">
        <v>46028</v>
      </c>
      <c r="F566" s="11" t="s">
        <v>676</v>
      </c>
      <c r="G566" s="18">
        <v>1884</v>
      </c>
    </row>
    <row r="567" spans="1:7" ht="15.6" x14ac:dyDescent="0.3">
      <c r="A567" s="6">
        <v>639</v>
      </c>
      <c r="B567" s="17">
        <v>1836240596</v>
      </c>
      <c r="C567" s="2" t="s">
        <v>103</v>
      </c>
      <c r="D567" s="7" t="s">
        <v>669</v>
      </c>
      <c r="E567" s="10">
        <v>46023</v>
      </c>
      <c r="F567" s="7" t="s">
        <v>669</v>
      </c>
      <c r="G567" s="18">
        <v>9940</v>
      </c>
    </row>
    <row r="568" spans="1:7" ht="15.6" x14ac:dyDescent="0.3">
      <c r="A568" s="6">
        <v>640</v>
      </c>
      <c r="B568" s="17">
        <v>5576301005</v>
      </c>
      <c r="C568" s="2" t="s">
        <v>240</v>
      </c>
      <c r="D568" s="7" t="s">
        <v>669</v>
      </c>
      <c r="E568" s="9">
        <v>46023</v>
      </c>
      <c r="F568" s="7" t="s">
        <v>669</v>
      </c>
      <c r="G568" s="18">
        <v>6827</v>
      </c>
    </row>
    <row r="569" spans="1:7" ht="15.6" x14ac:dyDescent="0.3">
      <c r="A569" s="6">
        <v>641</v>
      </c>
      <c r="B569" s="17">
        <v>12749731001</v>
      </c>
      <c r="C569" s="2" t="s">
        <v>14</v>
      </c>
      <c r="D569" s="7" t="s">
        <v>669</v>
      </c>
      <c r="E569" s="9">
        <v>46058</v>
      </c>
      <c r="F569" s="11" t="s">
        <v>676</v>
      </c>
      <c r="G569" s="18">
        <v>3160</v>
      </c>
    </row>
    <row r="570" spans="1:7" ht="15.6" x14ac:dyDescent="0.3">
      <c r="A570" s="6">
        <v>642</v>
      </c>
      <c r="B570" s="17">
        <v>6204131004</v>
      </c>
      <c r="C570" s="2" t="s">
        <v>256</v>
      </c>
      <c r="D570" s="7" t="s">
        <v>669</v>
      </c>
      <c r="E570" s="9">
        <v>45993</v>
      </c>
      <c r="F570" s="7" t="s">
        <v>669</v>
      </c>
      <c r="G570" s="18">
        <v>19000</v>
      </c>
    </row>
    <row r="571" spans="1:7" ht="15.6" x14ac:dyDescent="0.3">
      <c r="A571" s="6">
        <v>643</v>
      </c>
      <c r="B571" s="17">
        <v>97385370586</v>
      </c>
      <c r="C571" s="2" t="s">
        <v>212</v>
      </c>
      <c r="D571" s="7" t="s">
        <v>669</v>
      </c>
      <c r="E571" s="10">
        <v>46023</v>
      </c>
      <c r="F571" s="11" t="s">
        <v>676</v>
      </c>
      <c r="G571" s="18">
        <v>3654</v>
      </c>
    </row>
    <row r="572" spans="1:7" ht="15.6" x14ac:dyDescent="0.3">
      <c r="A572" s="6">
        <v>644</v>
      </c>
      <c r="B572" s="17">
        <v>97191510581</v>
      </c>
      <c r="C572" s="2" t="s">
        <v>19</v>
      </c>
      <c r="D572" s="7" t="s">
        <v>669</v>
      </c>
      <c r="E572" s="9">
        <v>46023</v>
      </c>
      <c r="F572" s="7" t="s">
        <v>669</v>
      </c>
      <c r="G572" s="18">
        <v>5350</v>
      </c>
    </row>
    <row r="573" spans="1:7" ht="15.6" x14ac:dyDescent="0.3">
      <c r="A573" s="6">
        <v>645</v>
      </c>
      <c r="B573" s="17">
        <v>97759170588</v>
      </c>
      <c r="C573" s="2" t="s">
        <v>70</v>
      </c>
      <c r="D573" s="7" t="s">
        <v>669</v>
      </c>
      <c r="E573" s="11" t="s">
        <v>670</v>
      </c>
      <c r="F573" s="11" t="s">
        <v>676</v>
      </c>
      <c r="G573" s="18">
        <v>400</v>
      </c>
    </row>
    <row r="574" spans="1:7" ht="15.6" x14ac:dyDescent="0.3">
      <c r="A574" s="6">
        <v>646</v>
      </c>
      <c r="B574" s="17">
        <v>90071430590</v>
      </c>
      <c r="C574" s="2" t="s">
        <v>273</v>
      </c>
      <c r="D574" s="7" t="s">
        <v>669</v>
      </c>
      <c r="E574" s="11" t="s">
        <v>670</v>
      </c>
      <c r="F574" s="11" t="s">
        <v>676</v>
      </c>
      <c r="G574" s="18">
        <v>825</v>
      </c>
    </row>
    <row r="575" spans="1:7" ht="15.6" x14ac:dyDescent="0.3">
      <c r="A575" s="6">
        <v>647</v>
      </c>
      <c r="B575" s="17">
        <v>12514071005</v>
      </c>
      <c r="C575" s="2" t="s">
        <v>41</v>
      </c>
      <c r="D575" s="7" t="s">
        <v>669</v>
      </c>
      <c r="E575" s="10">
        <v>46023</v>
      </c>
      <c r="F575" s="7" t="s">
        <v>669</v>
      </c>
      <c r="G575" s="18">
        <v>16795</v>
      </c>
    </row>
    <row r="576" spans="1:7" ht="15.6" x14ac:dyDescent="0.3">
      <c r="A576" s="6">
        <v>648</v>
      </c>
      <c r="B576" s="17">
        <v>17403911005</v>
      </c>
      <c r="C576" s="2" t="s">
        <v>85</v>
      </c>
      <c r="D576" s="7" t="s">
        <v>669</v>
      </c>
      <c r="E576" s="10">
        <v>46023</v>
      </c>
      <c r="F576" s="6" t="s">
        <v>676</v>
      </c>
      <c r="G576" s="18">
        <v>5000</v>
      </c>
    </row>
    <row r="577" spans="1:7" ht="15.6" x14ac:dyDescent="0.3">
      <c r="A577" s="6">
        <v>649</v>
      </c>
      <c r="B577" s="17">
        <v>97857610584</v>
      </c>
      <c r="C577" s="2" t="s">
        <v>200</v>
      </c>
      <c r="D577" s="7" t="s">
        <v>669</v>
      </c>
      <c r="E577" s="10">
        <v>46023</v>
      </c>
      <c r="F577" s="7" t="s">
        <v>669</v>
      </c>
      <c r="G577" s="18">
        <v>7190</v>
      </c>
    </row>
    <row r="578" spans="1:7" ht="15.6" x14ac:dyDescent="0.3">
      <c r="A578" s="6">
        <v>650</v>
      </c>
      <c r="B578" s="17">
        <v>15802741007</v>
      </c>
      <c r="C578" s="2" t="s">
        <v>44</v>
      </c>
      <c r="D578" s="7" t="s">
        <v>669</v>
      </c>
      <c r="E578" s="10">
        <v>46023</v>
      </c>
      <c r="F578" s="7" t="s">
        <v>669</v>
      </c>
      <c r="G578" s="18">
        <v>6060</v>
      </c>
    </row>
    <row r="579" spans="1:7" ht="15.6" x14ac:dyDescent="0.3">
      <c r="A579" s="6">
        <v>651</v>
      </c>
      <c r="B579" s="17">
        <v>5825151003</v>
      </c>
      <c r="C579" s="2" t="s">
        <v>605</v>
      </c>
      <c r="D579" s="7" t="s">
        <v>669</v>
      </c>
      <c r="E579" s="11" t="s">
        <v>670</v>
      </c>
      <c r="F579" s="11" t="s">
        <v>676</v>
      </c>
      <c r="G579" s="18">
        <v>3480</v>
      </c>
    </row>
    <row r="580" spans="1:7" ht="15.6" x14ac:dyDescent="0.3">
      <c r="A580" s="6">
        <v>652</v>
      </c>
      <c r="B580" s="17">
        <v>15056981002</v>
      </c>
      <c r="C580" s="2" t="s">
        <v>650</v>
      </c>
      <c r="D580" s="7" t="s">
        <v>669</v>
      </c>
      <c r="E580" s="10">
        <v>46023</v>
      </c>
      <c r="F580" s="7" t="s">
        <v>669</v>
      </c>
      <c r="G580" s="18">
        <v>5281</v>
      </c>
    </row>
    <row r="581" spans="1:7" ht="15.6" x14ac:dyDescent="0.3">
      <c r="A581" s="6">
        <v>653</v>
      </c>
      <c r="B581" s="17">
        <v>11061271000</v>
      </c>
      <c r="C581" s="2" t="s">
        <v>637</v>
      </c>
      <c r="D581" s="7" t="s">
        <v>669</v>
      </c>
      <c r="E581" s="10">
        <v>46023</v>
      </c>
      <c r="F581" s="7" t="s">
        <v>669</v>
      </c>
      <c r="G581" s="18">
        <v>8050</v>
      </c>
    </row>
    <row r="582" spans="1:7" ht="15.6" x14ac:dyDescent="0.3">
      <c r="A582" s="6">
        <v>654</v>
      </c>
      <c r="B582" s="17">
        <v>11459461007</v>
      </c>
      <c r="C582" s="2" t="s">
        <v>246</v>
      </c>
      <c r="D582" s="7" t="s">
        <v>669</v>
      </c>
      <c r="E582" s="10">
        <v>46023</v>
      </c>
      <c r="F582" s="11" t="s">
        <v>676</v>
      </c>
      <c r="G582" s="18">
        <v>3385</v>
      </c>
    </row>
    <row r="583" spans="1:7" ht="15.6" x14ac:dyDescent="0.3">
      <c r="A583" s="6">
        <v>655</v>
      </c>
      <c r="B583" s="17">
        <v>97714890585</v>
      </c>
      <c r="C583" s="2" t="s">
        <v>423</v>
      </c>
      <c r="D583" s="7" t="s">
        <v>669</v>
      </c>
      <c r="E583" s="11" t="s">
        <v>670</v>
      </c>
      <c r="F583" s="11" t="s">
        <v>676</v>
      </c>
      <c r="G583" s="18">
        <v>1560</v>
      </c>
    </row>
    <row r="584" spans="1:7" ht="15.6" x14ac:dyDescent="0.3">
      <c r="A584" s="6">
        <v>656</v>
      </c>
      <c r="B584" s="17">
        <v>95012770582</v>
      </c>
      <c r="C584" s="2" t="s">
        <v>329</v>
      </c>
      <c r="D584" s="7" t="s">
        <v>669</v>
      </c>
      <c r="E584" s="10">
        <v>46028</v>
      </c>
      <c r="F584" s="7" t="s">
        <v>669</v>
      </c>
      <c r="G584" s="18">
        <v>5320</v>
      </c>
    </row>
    <row r="585" spans="1:7" ht="15.6" x14ac:dyDescent="0.3">
      <c r="A585" s="6">
        <v>657</v>
      </c>
      <c r="B585" s="17">
        <v>92074360600</v>
      </c>
      <c r="C585" s="2" t="s">
        <v>328</v>
      </c>
      <c r="D585" s="7" t="s">
        <v>669</v>
      </c>
      <c r="E585" s="11" t="s">
        <v>670</v>
      </c>
      <c r="F585" s="11" t="s">
        <v>676</v>
      </c>
      <c r="G585" s="18">
        <v>2610</v>
      </c>
    </row>
    <row r="586" spans="1:7" ht="15.6" x14ac:dyDescent="0.3">
      <c r="A586" s="6">
        <v>658</v>
      </c>
      <c r="B586" s="17">
        <v>90053380599</v>
      </c>
      <c r="C586" s="2" t="s">
        <v>83</v>
      </c>
      <c r="D586" s="7" t="s">
        <v>669</v>
      </c>
      <c r="E586" s="10">
        <v>46023</v>
      </c>
      <c r="F586" s="11" t="s">
        <v>676</v>
      </c>
      <c r="G586" s="18">
        <v>4900</v>
      </c>
    </row>
    <row r="587" spans="1:7" ht="15.6" x14ac:dyDescent="0.3">
      <c r="A587" s="6">
        <v>659</v>
      </c>
      <c r="B587" s="17">
        <v>90082690588</v>
      </c>
      <c r="C587" s="2" t="s">
        <v>132</v>
      </c>
      <c r="D587" s="7" t="s">
        <v>669</v>
      </c>
      <c r="E587" s="11" t="s">
        <v>670</v>
      </c>
      <c r="F587" s="11" t="s">
        <v>676</v>
      </c>
      <c r="G587" s="18">
        <v>1920</v>
      </c>
    </row>
    <row r="588" spans="1:7" ht="15.6" x14ac:dyDescent="0.3">
      <c r="A588" s="6">
        <v>660</v>
      </c>
      <c r="B588" s="17">
        <v>2280500600</v>
      </c>
      <c r="C588" s="2" t="s">
        <v>445</v>
      </c>
      <c r="D588" s="7" t="s">
        <v>669</v>
      </c>
      <c r="E588" s="9">
        <v>46046</v>
      </c>
      <c r="F588" s="11" t="s">
        <v>676</v>
      </c>
      <c r="G588" s="18">
        <v>3465</v>
      </c>
    </row>
    <row r="589" spans="1:7" ht="15.6" x14ac:dyDescent="0.3">
      <c r="A589" s="6">
        <v>661</v>
      </c>
      <c r="B589" s="17">
        <v>91083280593</v>
      </c>
      <c r="C589" s="2" t="s">
        <v>75</v>
      </c>
      <c r="D589" s="7" t="s">
        <v>669</v>
      </c>
      <c r="E589" s="11" t="s">
        <v>670</v>
      </c>
      <c r="F589" s="11" t="s">
        <v>676</v>
      </c>
      <c r="G589" s="18">
        <v>1360</v>
      </c>
    </row>
    <row r="590" spans="1:7" ht="15.6" x14ac:dyDescent="0.3">
      <c r="A590" s="6">
        <v>662</v>
      </c>
      <c r="B590" s="17">
        <v>91091130590</v>
      </c>
      <c r="C590" s="2" t="s">
        <v>385</v>
      </c>
      <c r="D590" s="7" t="s">
        <v>669</v>
      </c>
      <c r="E590" s="11" t="s">
        <v>670</v>
      </c>
      <c r="F590" s="11" t="s">
        <v>676</v>
      </c>
      <c r="G590" s="18">
        <v>2085</v>
      </c>
    </row>
    <row r="591" spans="1:7" ht="15.6" x14ac:dyDescent="0.3">
      <c r="A591" s="6">
        <v>664</v>
      </c>
      <c r="B591" s="17">
        <v>15509201008</v>
      </c>
      <c r="C591" s="2" t="s">
        <v>505</v>
      </c>
      <c r="D591" s="26" t="s">
        <v>669</v>
      </c>
      <c r="E591" s="9">
        <v>46072</v>
      </c>
      <c r="F591" s="7" t="s">
        <v>669</v>
      </c>
      <c r="G591" s="18">
        <v>31000</v>
      </c>
    </row>
    <row r="592" spans="1:7" ht="15.6" x14ac:dyDescent="0.3">
      <c r="A592" s="6">
        <v>665</v>
      </c>
      <c r="B592" s="17">
        <v>1259210571</v>
      </c>
      <c r="C592" s="2" t="s">
        <v>476</v>
      </c>
      <c r="D592" s="26" t="s">
        <v>669</v>
      </c>
      <c r="E592" s="27">
        <v>46046</v>
      </c>
      <c r="F592" s="11" t="s">
        <v>676</v>
      </c>
      <c r="G592" s="18">
        <v>1235</v>
      </c>
    </row>
    <row r="593" spans="1:7" ht="15.6" x14ac:dyDescent="0.3">
      <c r="A593" s="6">
        <v>666</v>
      </c>
      <c r="B593" s="17">
        <v>14808111000</v>
      </c>
      <c r="C593" s="2" t="s">
        <v>88</v>
      </c>
      <c r="D593" s="7" t="s">
        <v>669</v>
      </c>
      <c r="E593" s="11" t="s">
        <v>670</v>
      </c>
      <c r="F593" s="11" t="s">
        <v>676</v>
      </c>
      <c r="G593" s="18">
        <v>3780</v>
      </c>
    </row>
    <row r="594" spans="1:7" ht="15.6" x14ac:dyDescent="0.3">
      <c r="A594" s="6">
        <v>667</v>
      </c>
      <c r="B594" s="17">
        <v>97318900582</v>
      </c>
      <c r="C594" s="2" t="s">
        <v>684</v>
      </c>
      <c r="D594" s="7" t="s">
        <v>669</v>
      </c>
      <c r="E594" s="11" t="s">
        <v>670</v>
      </c>
      <c r="F594" s="11" t="s">
        <v>676</v>
      </c>
      <c r="G594" s="18">
        <v>1050</v>
      </c>
    </row>
    <row r="595" spans="1:7" ht="15.6" x14ac:dyDescent="0.3">
      <c r="A595" s="6">
        <v>668</v>
      </c>
      <c r="B595" s="17">
        <v>12955741009</v>
      </c>
      <c r="C595" s="2" t="s">
        <v>685</v>
      </c>
      <c r="D595" s="7" t="s">
        <v>669</v>
      </c>
      <c r="E595" s="9">
        <v>46077</v>
      </c>
      <c r="F595" s="11" t="s">
        <v>676</v>
      </c>
      <c r="G595" s="18">
        <v>605</v>
      </c>
    </row>
    <row r="596" spans="1:7" ht="15.6" x14ac:dyDescent="0.3">
      <c r="A596" s="6">
        <v>669</v>
      </c>
      <c r="B596" s="17">
        <v>95034130583</v>
      </c>
      <c r="C596" s="2" t="s">
        <v>686</v>
      </c>
      <c r="D596" s="7" t="s">
        <v>669</v>
      </c>
      <c r="E596" s="9">
        <v>46077</v>
      </c>
      <c r="F596" s="11" t="s">
        <v>676</v>
      </c>
      <c r="G596" s="18">
        <v>250</v>
      </c>
    </row>
    <row r="597" spans="1:7" ht="15.6" x14ac:dyDescent="0.3">
      <c r="A597" s="6">
        <v>670</v>
      </c>
      <c r="B597" s="17">
        <v>3039100601</v>
      </c>
      <c r="C597" s="2" t="s">
        <v>687</v>
      </c>
      <c r="D597" s="26" t="s">
        <v>669</v>
      </c>
      <c r="E597" s="9">
        <v>46077</v>
      </c>
      <c r="F597" s="11" t="s">
        <v>676</v>
      </c>
      <c r="G597" s="18">
        <v>230</v>
      </c>
    </row>
    <row r="598" spans="1:7" ht="15.6" x14ac:dyDescent="0.3">
      <c r="A598" s="6">
        <v>671</v>
      </c>
      <c r="B598" s="17">
        <v>16809651009</v>
      </c>
      <c r="C598" s="2" t="s">
        <v>688</v>
      </c>
      <c r="D598" s="26" t="s">
        <v>669</v>
      </c>
      <c r="E598" s="9">
        <v>46077</v>
      </c>
      <c r="F598" s="11" t="s">
        <v>676</v>
      </c>
      <c r="G598" s="18">
        <v>850</v>
      </c>
    </row>
    <row r="599" spans="1:7" ht="15.6" x14ac:dyDescent="0.3">
      <c r="A599" s="6">
        <v>672</v>
      </c>
      <c r="B599" s="17">
        <v>96189540584</v>
      </c>
      <c r="C599" s="2" t="s">
        <v>689</v>
      </c>
      <c r="D599" s="26" t="s">
        <v>669</v>
      </c>
      <c r="E599" s="9">
        <v>46077</v>
      </c>
      <c r="F599" s="11" t="s">
        <v>676</v>
      </c>
      <c r="G599" s="18">
        <v>2840</v>
      </c>
    </row>
    <row r="600" spans="1:7" ht="15.6" x14ac:dyDescent="0.3">
      <c r="A600" s="6">
        <v>673</v>
      </c>
      <c r="B600" s="17">
        <v>96048400582</v>
      </c>
      <c r="C600" s="2" t="s">
        <v>690</v>
      </c>
      <c r="D600" s="26" t="s">
        <v>669</v>
      </c>
      <c r="E600" s="9">
        <v>46077</v>
      </c>
      <c r="F600" s="11" t="s">
        <v>676</v>
      </c>
      <c r="G600" s="18">
        <v>620</v>
      </c>
    </row>
    <row r="601" spans="1:7" ht="15.6" x14ac:dyDescent="0.3">
      <c r="A601" s="6">
        <v>674</v>
      </c>
      <c r="B601" s="17">
        <v>83003100589</v>
      </c>
      <c r="C601" s="2" t="s">
        <v>691</v>
      </c>
      <c r="D601" s="26" t="s">
        <v>669</v>
      </c>
      <c r="E601" s="9">
        <v>46077</v>
      </c>
      <c r="F601" s="11" t="s">
        <v>676</v>
      </c>
      <c r="G601" s="18">
        <v>1920</v>
      </c>
    </row>
    <row r="602" spans="1:7" ht="15.6" x14ac:dyDescent="0.3">
      <c r="A602" s="6">
        <v>675</v>
      </c>
      <c r="B602" s="17">
        <v>96189530585</v>
      </c>
      <c r="C602" s="2" t="s">
        <v>692</v>
      </c>
      <c r="D602" s="7" t="s">
        <v>669</v>
      </c>
      <c r="E602" s="10">
        <v>46032</v>
      </c>
      <c r="F602" s="11" t="s">
        <v>676</v>
      </c>
      <c r="G602" s="18">
        <v>1350</v>
      </c>
    </row>
    <row r="603" spans="1:7" ht="15.6" x14ac:dyDescent="0.3">
      <c r="A603" s="6">
        <v>677</v>
      </c>
      <c r="B603" s="17">
        <v>90028250604</v>
      </c>
      <c r="C603" s="2" t="s">
        <v>694</v>
      </c>
      <c r="D603" s="26" t="s">
        <v>669</v>
      </c>
      <c r="E603" s="9">
        <v>46077</v>
      </c>
      <c r="F603" s="11" t="s">
        <v>676</v>
      </c>
      <c r="G603" s="18">
        <v>2640</v>
      </c>
    </row>
    <row r="604" spans="1:7" ht="15.6" x14ac:dyDescent="0.3">
      <c r="A604" s="6">
        <v>678</v>
      </c>
      <c r="B604" s="17">
        <v>1597880598</v>
      </c>
      <c r="C604" s="2" t="s">
        <v>695</v>
      </c>
      <c r="D604" s="26" t="s">
        <v>669</v>
      </c>
      <c r="E604" s="9">
        <v>46077</v>
      </c>
      <c r="F604" s="11" t="s">
        <v>676</v>
      </c>
      <c r="G604" s="18">
        <v>945</v>
      </c>
    </row>
    <row r="605" spans="1:7" ht="15.6" x14ac:dyDescent="0.3">
      <c r="A605" s="6">
        <v>679</v>
      </c>
      <c r="B605" s="17">
        <v>96456620580</v>
      </c>
      <c r="C605" s="2" t="s">
        <v>696</v>
      </c>
      <c r="D605" s="26" t="s">
        <v>669</v>
      </c>
      <c r="E605" s="9">
        <v>46077</v>
      </c>
      <c r="F605" s="11" t="s">
        <v>676</v>
      </c>
      <c r="G605" s="18">
        <v>450</v>
      </c>
    </row>
    <row r="606" spans="1:7" ht="15.6" x14ac:dyDescent="0.3">
      <c r="A606" s="6">
        <v>681</v>
      </c>
      <c r="B606" s="17">
        <v>2007950591</v>
      </c>
      <c r="C606" s="2" t="s">
        <v>698</v>
      </c>
      <c r="D606" s="7" t="s">
        <v>669</v>
      </c>
      <c r="E606" s="11" t="s">
        <v>670</v>
      </c>
      <c r="F606" s="11" t="s">
        <v>676</v>
      </c>
      <c r="G606" s="18">
        <v>800</v>
      </c>
    </row>
    <row r="607" spans="1:7" ht="15.6" x14ac:dyDescent="0.3">
      <c r="A607" s="6">
        <v>682</v>
      </c>
      <c r="B607" s="17">
        <v>90000380593</v>
      </c>
      <c r="C607" s="2" t="s">
        <v>699</v>
      </c>
      <c r="D607" s="7" t="s">
        <v>669</v>
      </c>
      <c r="E607" s="11" t="s">
        <v>670</v>
      </c>
      <c r="F607" s="11" t="s">
        <v>676</v>
      </c>
      <c r="G607" s="18">
        <v>1260</v>
      </c>
    </row>
    <row r="608" spans="1:7" ht="15.6" x14ac:dyDescent="0.3">
      <c r="A608" s="6">
        <v>683</v>
      </c>
      <c r="B608" s="17">
        <v>97522810585</v>
      </c>
      <c r="C608" s="2" t="s">
        <v>700</v>
      </c>
      <c r="D608" s="7" t="s">
        <v>669</v>
      </c>
      <c r="E608" s="11" t="s">
        <v>670</v>
      </c>
      <c r="F608" s="11" t="s">
        <v>676</v>
      </c>
      <c r="G608" s="18">
        <v>2000</v>
      </c>
    </row>
    <row r="609" spans="1:7" ht="15.6" x14ac:dyDescent="0.3">
      <c r="A609" s="6">
        <v>685</v>
      </c>
      <c r="B609" s="17">
        <v>96105550584</v>
      </c>
      <c r="C609" s="2" t="s">
        <v>702</v>
      </c>
      <c r="D609" s="7" t="s">
        <v>669</v>
      </c>
      <c r="E609" s="11" t="s">
        <v>670</v>
      </c>
      <c r="F609" s="11" t="s">
        <v>676</v>
      </c>
      <c r="G609" s="18">
        <v>2663.65</v>
      </c>
    </row>
    <row r="610" spans="1:7" ht="15.6" x14ac:dyDescent="0.3">
      <c r="A610" s="6">
        <v>686</v>
      </c>
      <c r="B610" s="17">
        <v>90052420594</v>
      </c>
      <c r="C610" s="2" t="s">
        <v>703</v>
      </c>
      <c r="D610" s="26" t="s">
        <v>669</v>
      </c>
      <c r="E610" s="9">
        <v>46077</v>
      </c>
      <c r="F610" s="11" t="s">
        <v>676</v>
      </c>
      <c r="G610" s="18">
        <v>1260</v>
      </c>
    </row>
    <row r="611" spans="1:7" ht="15.6" x14ac:dyDescent="0.3">
      <c r="A611" s="6">
        <v>688</v>
      </c>
      <c r="B611" s="17">
        <v>90049460604</v>
      </c>
      <c r="C611" s="2" t="s">
        <v>705</v>
      </c>
      <c r="D611" s="7" t="s">
        <v>669</v>
      </c>
      <c r="E611" s="11" t="s">
        <v>670</v>
      </c>
      <c r="F611" s="11" t="s">
        <v>676</v>
      </c>
      <c r="G611" s="18">
        <v>320</v>
      </c>
    </row>
    <row r="612" spans="1:7" ht="15.6" x14ac:dyDescent="0.3">
      <c r="A612" s="6">
        <v>689</v>
      </c>
      <c r="B612" s="17">
        <v>16401011008</v>
      </c>
      <c r="C612" s="2" t="s">
        <v>706</v>
      </c>
      <c r="D612" s="7" t="s">
        <v>669</v>
      </c>
      <c r="E612" s="11" t="s">
        <v>670</v>
      </c>
      <c r="F612" s="11" t="s">
        <v>676</v>
      </c>
      <c r="G612" s="18">
        <v>200</v>
      </c>
    </row>
    <row r="613" spans="1:7" ht="15.6" x14ac:dyDescent="0.3">
      <c r="A613" s="6">
        <v>690</v>
      </c>
      <c r="B613" s="17">
        <v>96426790588</v>
      </c>
      <c r="C613" s="2" t="s">
        <v>707</v>
      </c>
      <c r="D613" s="7" t="s">
        <v>669</v>
      </c>
      <c r="E613" s="11" t="s">
        <v>670</v>
      </c>
      <c r="F613" s="11" t="s">
        <v>676</v>
      </c>
      <c r="G613" s="18">
        <v>260</v>
      </c>
    </row>
    <row r="614" spans="1:7" ht="15.6" x14ac:dyDescent="0.3">
      <c r="A614" s="6">
        <v>691</v>
      </c>
      <c r="B614" s="17">
        <v>93031330587</v>
      </c>
      <c r="C614" s="2" t="s">
        <v>708</v>
      </c>
      <c r="D614" s="7" t="s">
        <v>669</v>
      </c>
      <c r="E614" s="11" t="s">
        <v>670</v>
      </c>
      <c r="F614" s="11" t="s">
        <v>676</v>
      </c>
      <c r="G614" s="18">
        <v>500</v>
      </c>
    </row>
    <row r="615" spans="1:7" ht="15.6" x14ac:dyDescent="0.3">
      <c r="A615" s="6">
        <v>692</v>
      </c>
      <c r="B615" s="17">
        <v>90044100601</v>
      </c>
      <c r="C615" s="2" t="s">
        <v>709</v>
      </c>
      <c r="D615" s="7" t="s">
        <v>669</v>
      </c>
      <c r="E615" s="11" t="s">
        <v>670</v>
      </c>
      <c r="F615" s="11" t="s">
        <v>676</v>
      </c>
      <c r="G615" s="18">
        <v>80</v>
      </c>
    </row>
    <row r="616" spans="1:7" ht="15.6" x14ac:dyDescent="0.3">
      <c r="A616" s="6">
        <v>693</v>
      </c>
      <c r="B616" s="17">
        <v>92092200606</v>
      </c>
      <c r="C616" s="2" t="s">
        <v>710</v>
      </c>
      <c r="D616" s="7" t="s">
        <v>669</v>
      </c>
      <c r="E616" s="10">
        <v>46042</v>
      </c>
      <c r="F616" s="11" t="s">
        <v>676</v>
      </c>
      <c r="G616" s="18">
        <v>400</v>
      </c>
    </row>
    <row r="617" spans="1:7" ht="15.6" x14ac:dyDescent="0.3">
      <c r="A617" s="6">
        <v>695</v>
      </c>
      <c r="B617" s="17">
        <v>2442010563</v>
      </c>
      <c r="C617" s="2" t="s">
        <v>712</v>
      </c>
      <c r="D617" s="26" t="s">
        <v>669</v>
      </c>
      <c r="E617" s="9">
        <v>46077</v>
      </c>
      <c r="F617" s="11" t="s">
        <v>676</v>
      </c>
      <c r="G617" s="18">
        <v>180</v>
      </c>
    </row>
    <row r="618" spans="1:7" ht="15.6" x14ac:dyDescent="0.3">
      <c r="A618" s="6">
        <v>697</v>
      </c>
      <c r="B618" s="17">
        <v>90074300592</v>
      </c>
      <c r="C618" s="2" t="s">
        <v>714</v>
      </c>
      <c r="D618" s="7" t="s">
        <v>669</v>
      </c>
      <c r="E618" s="11" t="s">
        <v>670</v>
      </c>
      <c r="F618" s="11" t="s">
        <v>676</v>
      </c>
      <c r="G618" s="18">
        <v>950</v>
      </c>
    </row>
    <row r="619" spans="1:7" ht="15.6" x14ac:dyDescent="0.3">
      <c r="A619" s="6">
        <v>698</v>
      </c>
      <c r="B619" s="17">
        <v>97208420584</v>
      </c>
      <c r="C619" s="2" t="s">
        <v>715</v>
      </c>
      <c r="D619" s="7" t="s">
        <v>669</v>
      </c>
      <c r="E619" s="11" t="s">
        <v>670</v>
      </c>
      <c r="F619" s="11" t="s">
        <v>676</v>
      </c>
      <c r="G619" s="18">
        <v>350</v>
      </c>
    </row>
    <row r="620" spans="1:7" ht="15.6" x14ac:dyDescent="0.3">
      <c r="A620" s="6">
        <v>699</v>
      </c>
      <c r="B620" s="17">
        <v>91034770585</v>
      </c>
      <c r="C620" s="2" t="s">
        <v>716</v>
      </c>
      <c r="D620" s="7" t="s">
        <v>669</v>
      </c>
      <c r="E620" s="11" t="s">
        <v>670</v>
      </c>
      <c r="F620" s="11" t="s">
        <v>676</v>
      </c>
      <c r="G620" s="18">
        <v>950</v>
      </c>
    </row>
    <row r="621" spans="1:7" ht="15.6" x14ac:dyDescent="0.3">
      <c r="A621" s="6">
        <v>701</v>
      </c>
      <c r="B621" s="17">
        <v>90003440592</v>
      </c>
      <c r="C621" s="2" t="s">
        <v>718</v>
      </c>
      <c r="D621" s="7" t="s">
        <v>669</v>
      </c>
      <c r="E621" s="11" t="s">
        <v>670</v>
      </c>
      <c r="F621" s="11" t="s">
        <v>676</v>
      </c>
      <c r="G621" s="18">
        <v>1705</v>
      </c>
    </row>
    <row r="622" spans="1:7" ht="15.6" x14ac:dyDescent="0.3">
      <c r="A622" s="6">
        <v>702</v>
      </c>
      <c r="B622" s="17">
        <v>97755380587</v>
      </c>
      <c r="C622" s="2" t="s">
        <v>719</v>
      </c>
      <c r="D622" s="26" t="s">
        <v>669</v>
      </c>
      <c r="E622" s="9">
        <v>46077</v>
      </c>
      <c r="F622" s="11" t="s">
        <v>676</v>
      </c>
      <c r="G622" s="18">
        <v>2340</v>
      </c>
    </row>
    <row r="623" spans="1:7" ht="15.6" x14ac:dyDescent="0.3">
      <c r="A623" s="6">
        <v>703</v>
      </c>
      <c r="B623" s="17">
        <v>95042340588</v>
      </c>
      <c r="C623" s="2" t="s">
        <v>720</v>
      </c>
      <c r="D623" s="26" t="s">
        <v>669</v>
      </c>
      <c r="E623" s="9">
        <v>46077</v>
      </c>
      <c r="F623" s="11" t="s">
        <v>676</v>
      </c>
      <c r="G623" s="18">
        <v>240</v>
      </c>
    </row>
    <row r="624" spans="1:7" ht="15.6" x14ac:dyDescent="0.3">
      <c r="A624" s="6">
        <v>705</v>
      </c>
      <c r="B624" s="17">
        <v>90046860590</v>
      </c>
      <c r="C624" s="2" t="s">
        <v>722</v>
      </c>
      <c r="D624" s="7" t="s">
        <v>669</v>
      </c>
      <c r="E624" s="11" t="s">
        <v>670</v>
      </c>
      <c r="F624" s="11" t="s">
        <v>676</v>
      </c>
      <c r="G624" s="18">
        <v>1750</v>
      </c>
    </row>
    <row r="625" spans="1:7" ht="15.6" x14ac:dyDescent="0.3">
      <c r="A625" s="6">
        <v>706</v>
      </c>
      <c r="B625" s="17">
        <v>5203431001</v>
      </c>
      <c r="C625" s="2" t="s">
        <v>723</v>
      </c>
      <c r="D625" s="7" t="s">
        <v>669</v>
      </c>
      <c r="E625" s="11" t="s">
        <v>670</v>
      </c>
      <c r="F625" s="11" t="s">
        <v>676</v>
      </c>
      <c r="G625" s="18">
        <v>444</v>
      </c>
    </row>
    <row r="626" spans="1:7" ht="15.6" x14ac:dyDescent="0.3">
      <c r="A626" s="6">
        <v>707</v>
      </c>
      <c r="B626" s="17">
        <v>90055270566</v>
      </c>
      <c r="C626" s="2" t="s">
        <v>724</v>
      </c>
      <c r="D626" s="26" t="s">
        <v>669</v>
      </c>
      <c r="E626" s="9">
        <v>46077</v>
      </c>
      <c r="F626" s="11" t="s">
        <v>676</v>
      </c>
      <c r="G626" s="18">
        <v>420</v>
      </c>
    </row>
    <row r="627" spans="1:7" ht="15.6" x14ac:dyDescent="0.3">
      <c r="A627" s="6">
        <v>708</v>
      </c>
      <c r="B627" s="17">
        <v>2061580607</v>
      </c>
      <c r="C627" s="2" t="s">
        <v>725</v>
      </c>
      <c r="D627" s="7" t="s">
        <v>669</v>
      </c>
      <c r="E627" s="11" t="s">
        <v>670</v>
      </c>
      <c r="F627" s="11" t="s">
        <v>676</v>
      </c>
      <c r="G627" s="18">
        <v>665</v>
      </c>
    </row>
    <row r="628" spans="1:7" ht="15.6" x14ac:dyDescent="0.3">
      <c r="A628" s="6">
        <v>709</v>
      </c>
      <c r="B628" s="17">
        <v>13440901000</v>
      </c>
      <c r="C628" s="2" t="s">
        <v>726</v>
      </c>
      <c r="D628" s="7" t="s">
        <v>669</v>
      </c>
      <c r="E628" s="11" t="s">
        <v>670</v>
      </c>
      <c r="F628" s="11" t="s">
        <v>676</v>
      </c>
      <c r="G628" s="18">
        <v>700</v>
      </c>
    </row>
    <row r="629" spans="1:7" ht="15.6" x14ac:dyDescent="0.3">
      <c r="A629" s="6">
        <v>710</v>
      </c>
      <c r="B629" s="17">
        <v>96182120582</v>
      </c>
      <c r="C629" s="2" t="s">
        <v>727</v>
      </c>
      <c r="D629" s="26" t="s">
        <v>669</v>
      </c>
      <c r="E629" s="9">
        <v>46077</v>
      </c>
      <c r="F629" s="11" t="s">
        <v>676</v>
      </c>
      <c r="G629" s="18">
        <v>585</v>
      </c>
    </row>
    <row r="630" spans="1:7" ht="15.6" x14ac:dyDescent="0.3">
      <c r="A630" s="6">
        <v>711</v>
      </c>
      <c r="B630" s="17">
        <v>97727920585</v>
      </c>
      <c r="C630" s="2" t="s">
        <v>728</v>
      </c>
      <c r="D630" s="7" t="s">
        <v>669</v>
      </c>
      <c r="E630" s="11" t="s">
        <v>670</v>
      </c>
      <c r="F630" s="11" t="s">
        <v>676</v>
      </c>
      <c r="G630" s="18">
        <v>550</v>
      </c>
    </row>
    <row r="631" spans="1:7" ht="15.6" x14ac:dyDescent="0.3">
      <c r="A631" s="6">
        <v>712</v>
      </c>
      <c r="B631" s="17">
        <v>8135821000</v>
      </c>
      <c r="C631" s="2" t="s">
        <v>729</v>
      </c>
      <c r="D631" s="7" t="s">
        <v>669</v>
      </c>
      <c r="E631" s="10">
        <v>46036</v>
      </c>
      <c r="F631" s="11" t="s">
        <v>676</v>
      </c>
      <c r="G631" s="18">
        <v>1280</v>
      </c>
    </row>
    <row r="632" spans="1:7" ht="15.6" x14ac:dyDescent="0.3">
      <c r="A632" s="6">
        <v>713</v>
      </c>
      <c r="B632" s="17">
        <v>97068200589</v>
      </c>
      <c r="C632" s="2" t="s">
        <v>730</v>
      </c>
      <c r="D632" s="26" t="s">
        <v>669</v>
      </c>
      <c r="E632" s="9">
        <v>46077</v>
      </c>
      <c r="F632" s="11" t="s">
        <v>676</v>
      </c>
      <c r="G632" s="18">
        <v>3471.5</v>
      </c>
    </row>
    <row r="633" spans="1:7" ht="15.6" x14ac:dyDescent="0.3">
      <c r="A633" s="6">
        <v>714</v>
      </c>
      <c r="B633" s="17">
        <v>97711940581</v>
      </c>
      <c r="C633" s="2" t="s">
        <v>731</v>
      </c>
      <c r="D633" s="7" t="s">
        <v>669</v>
      </c>
      <c r="E633" s="11" t="s">
        <v>670</v>
      </c>
      <c r="F633" s="11" t="s">
        <v>676</v>
      </c>
      <c r="G633" s="18">
        <v>1200</v>
      </c>
    </row>
    <row r="634" spans="1:7" ht="15.6" x14ac:dyDescent="0.3">
      <c r="A634" s="6">
        <v>715</v>
      </c>
      <c r="B634" s="17">
        <v>90131090566</v>
      </c>
      <c r="C634" s="2" t="s">
        <v>732</v>
      </c>
      <c r="D634" s="7" t="s">
        <v>669</v>
      </c>
      <c r="E634" s="11" t="s">
        <v>670</v>
      </c>
      <c r="F634" s="11" t="s">
        <v>676</v>
      </c>
      <c r="G634" s="18">
        <v>180</v>
      </c>
    </row>
    <row r="635" spans="1:7" ht="15.6" x14ac:dyDescent="0.3">
      <c r="A635" s="6">
        <v>716</v>
      </c>
      <c r="B635" s="17">
        <v>92038510605</v>
      </c>
      <c r="C635" s="2" t="s">
        <v>733</v>
      </c>
      <c r="D635" s="26" t="s">
        <v>669</v>
      </c>
      <c r="E635" s="9">
        <v>46077</v>
      </c>
      <c r="F635" s="11" t="s">
        <v>676</v>
      </c>
      <c r="G635" s="18">
        <v>320</v>
      </c>
    </row>
    <row r="636" spans="1:7" ht="15.6" x14ac:dyDescent="0.3">
      <c r="A636" s="6">
        <v>718</v>
      </c>
      <c r="B636" s="17">
        <v>1808380560</v>
      </c>
      <c r="C636" s="2" t="s">
        <v>735</v>
      </c>
      <c r="D636" s="7" t="s">
        <v>669</v>
      </c>
      <c r="E636" s="11" t="s">
        <v>670</v>
      </c>
      <c r="F636" s="11" t="s">
        <v>676</v>
      </c>
      <c r="G636" s="18">
        <v>200</v>
      </c>
    </row>
    <row r="637" spans="1:7" ht="15.6" x14ac:dyDescent="0.3">
      <c r="A637" s="6">
        <v>720</v>
      </c>
      <c r="B637" s="17">
        <v>97976200580</v>
      </c>
      <c r="C637" s="2" t="s">
        <v>737</v>
      </c>
      <c r="D637" s="7" t="s">
        <v>669</v>
      </c>
      <c r="E637" s="10">
        <v>46032</v>
      </c>
      <c r="F637" s="7" t="s">
        <v>669</v>
      </c>
      <c r="G637" s="18">
        <v>28600</v>
      </c>
    </row>
    <row r="638" spans="1:7" ht="15.6" x14ac:dyDescent="0.3">
      <c r="A638" s="6">
        <v>721</v>
      </c>
      <c r="B638" s="17">
        <v>97061180580</v>
      </c>
      <c r="C638" s="2" t="s">
        <v>738</v>
      </c>
      <c r="D638" s="26" t="s">
        <v>669</v>
      </c>
      <c r="E638" s="9">
        <v>46056</v>
      </c>
      <c r="F638" s="7" t="s">
        <v>669</v>
      </c>
      <c r="G638" s="18">
        <v>18500</v>
      </c>
    </row>
    <row r="639" spans="1:7" ht="15.6" x14ac:dyDescent="0.3">
      <c r="A639" s="6">
        <v>722</v>
      </c>
      <c r="B639" s="17">
        <v>92074290609</v>
      </c>
      <c r="C639" s="2" t="s">
        <v>739</v>
      </c>
      <c r="D639" s="7" t="s">
        <v>669</v>
      </c>
      <c r="E639" s="11" t="s">
        <v>670</v>
      </c>
      <c r="F639" s="11" t="s">
        <v>676</v>
      </c>
      <c r="G639" s="18">
        <v>350</v>
      </c>
    </row>
    <row r="640" spans="1:7" ht="15.6" x14ac:dyDescent="0.3">
      <c r="A640" s="6">
        <v>723</v>
      </c>
      <c r="B640" s="17">
        <v>97846660583</v>
      </c>
      <c r="C640" s="2" t="s">
        <v>740</v>
      </c>
      <c r="D640" s="7" t="s">
        <v>669</v>
      </c>
      <c r="E640" s="11" t="s">
        <v>670</v>
      </c>
      <c r="F640" s="11" t="s">
        <v>676</v>
      </c>
      <c r="G640" s="18">
        <v>120</v>
      </c>
    </row>
    <row r="641" spans="1:7" ht="15.6" x14ac:dyDescent="0.3">
      <c r="A641" s="6">
        <v>724</v>
      </c>
      <c r="B641" s="17">
        <v>90089450580</v>
      </c>
      <c r="C641" s="2" t="s">
        <v>741</v>
      </c>
      <c r="D641" s="7" t="s">
        <v>669</v>
      </c>
      <c r="E641" s="11" t="s">
        <v>670</v>
      </c>
      <c r="F641" s="11" t="s">
        <v>676</v>
      </c>
      <c r="G641" s="18">
        <v>1176</v>
      </c>
    </row>
    <row r="642" spans="1:7" ht="15.6" x14ac:dyDescent="0.3">
      <c r="A642" s="6">
        <v>725</v>
      </c>
      <c r="B642" s="17">
        <v>94080650586</v>
      </c>
      <c r="C642" s="2" t="s">
        <v>742</v>
      </c>
      <c r="D642" s="7" t="s">
        <v>669</v>
      </c>
      <c r="E642" s="11" t="s">
        <v>670</v>
      </c>
      <c r="F642" s="11" t="s">
        <v>676</v>
      </c>
      <c r="G642" s="18">
        <v>1650</v>
      </c>
    </row>
    <row r="643" spans="1:7" ht="15.6" x14ac:dyDescent="0.3">
      <c r="A643" s="6">
        <v>726</v>
      </c>
      <c r="B643" s="17">
        <v>97724460585</v>
      </c>
      <c r="C643" s="2" t="s">
        <v>743</v>
      </c>
      <c r="D643" s="7" t="s">
        <v>669</v>
      </c>
      <c r="E643" s="11" t="s">
        <v>670</v>
      </c>
      <c r="F643" s="11" t="s">
        <v>676</v>
      </c>
      <c r="G643" s="18">
        <v>1360</v>
      </c>
    </row>
    <row r="644" spans="1:7" ht="15.6" x14ac:dyDescent="0.3">
      <c r="A644" s="6">
        <v>728</v>
      </c>
      <c r="B644" s="17">
        <v>96387780586</v>
      </c>
      <c r="C644" s="2" t="s">
        <v>745</v>
      </c>
      <c r="D644" s="7" t="s">
        <v>669</v>
      </c>
      <c r="E644" s="11" t="s">
        <v>670</v>
      </c>
      <c r="F644" s="11" t="s">
        <v>676</v>
      </c>
      <c r="G644" s="18">
        <v>1650</v>
      </c>
    </row>
    <row r="645" spans="1:7" ht="15.6" x14ac:dyDescent="0.3">
      <c r="A645" s="6">
        <v>729</v>
      </c>
      <c r="B645" s="17">
        <v>97691460584</v>
      </c>
      <c r="C645" s="2" t="s">
        <v>746</v>
      </c>
      <c r="D645" s="7" t="s">
        <v>669</v>
      </c>
      <c r="E645" s="11" t="s">
        <v>670</v>
      </c>
      <c r="F645" s="11" t="s">
        <v>676</v>
      </c>
      <c r="G645" s="18">
        <v>560</v>
      </c>
    </row>
    <row r="646" spans="1:7" ht="15.6" x14ac:dyDescent="0.3">
      <c r="A646" s="6">
        <v>730</v>
      </c>
      <c r="B646" s="17">
        <v>97335660581</v>
      </c>
      <c r="C646" s="2" t="s">
        <v>747</v>
      </c>
      <c r="D646" s="7" t="s">
        <v>669</v>
      </c>
      <c r="E646" s="6" t="s">
        <v>1486</v>
      </c>
      <c r="F646" s="7" t="s">
        <v>669</v>
      </c>
      <c r="G646" s="18">
        <v>11000</v>
      </c>
    </row>
    <row r="647" spans="1:7" ht="15.6" x14ac:dyDescent="0.3">
      <c r="A647" s="6">
        <v>732</v>
      </c>
      <c r="B647" s="17">
        <v>91057330598</v>
      </c>
      <c r="C647" s="2" t="s">
        <v>749</v>
      </c>
      <c r="D647" s="7" t="s">
        <v>669</v>
      </c>
      <c r="E647" s="10">
        <v>46035</v>
      </c>
      <c r="F647" s="11" t="s">
        <v>676</v>
      </c>
      <c r="G647" s="18">
        <v>550</v>
      </c>
    </row>
    <row r="648" spans="1:7" ht="15.6" x14ac:dyDescent="0.3">
      <c r="A648" s="6">
        <v>734</v>
      </c>
      <c r="B648" s="17">
        <v>90065560592</v>
      </c>
      <c r="C648" s="2" t="s">
        <v>751</v>
      </c>
      <c r="D648" s="7" t="s">
        <v>669</v>
      </c>
      <c r="E648" s="11" t="s">
        <v>670</v>
      </c>
      <c r="F648" s="11" t="s">
        <v>676</v>
      </c>
      <c r="G648" s="18">
        <v>1050</v>
      </c>
    </row>
    <row r="649" spans="1:7" ht="15.6" x14ac:dyDescent="0.3">
      <c r="A649" s="6">
        <v>736</v>
      </c>
      <c r="B649" s="17">
        <v>97261220582</v>
      </c>
      <c r="C649" s="2" t="s">
        <v>753</v>
      </c>
      <c r="D649" s="7" t="s">
        <v>669</v>
      </c>
      <c r="E649" s="9">
        <v>46077</v>
      </c>
      <c r="F649" s="11" t="s">
        <v>676</v>
      </c>
      <c r="G649" s="18">
        <v>300</v>
      </c>
    </row>
    <row r="650" spans="1:7" ht="15.6" x14ac:dyDescent="0.3">
      <c r="A650" s="6">
        <v>738</v>
      </c>
      <c r="B650" s="17">
        <v>97624140584</v>
      </c>
      <c r="C650" s="2" t="s">
        <v>755</v>
      </c>
      <c r="D650" s="7" t="s">
        <v>669</v>
      </c>
      <c r="E650" s="11" t="s">
        <v>670</v>
      </c>
      <c r="F650" s="11" t="s">
        <v>676</v>
      </c>
      <c r="G650" s="18">
        <v>1400</v>
      </c>
    </row>
    <row r="651" spans="1:7" ht="15.6" x14ac:dyDescent="0.3">
      <c r="A651" s="6">
        <v>739</v>
      </c>
      <c r="B651" s="17">
        <v>97374150585</v>
      </c>
      <c r="C651" s="2" t="s">
        <v>756</v>
      </c>
      <c r="D651" s="7" t="s">
        <v>669</v>
      </c>
      <c r="E651" s="10">
        <v>46032</v>
      </c>
      <c r="F651" s="11" t="s">
        <v>676</v>
      </c>
      <c r="G651" s="18">
        <v>4420</v>
      </c>
    </row>
    <row r="652" spans="1:7" ht="15.6" x14ac:dyDescent="0.3">
      <c r="A652" s="6">
        <v>740</v>
      </c>
      <c r="B652" s="17">
        <v>97231110582</v>
      </c>
      <c r="C652" s="2" t="s">
        <v>757</v>
      </c>
      <c r="D652" s="26" t="s">
        <v>669</v>
      </c>
      <c r="E652" s="9">
        <v>46077</v>
      </c>
      <c r="F652" s="11" t="s">
        <v>676</v>
      </c>
      <c r="G652" s="18">
        <v>1650</v>
      </c>
    </row>
    <row r="653" spans="1:7" ht="15.6" x14ac:dyDescent="0.3">
      <c r="A653" s="6">
        <v>741</v>
      </c>
      <c r="B653" s="17">
        <v>97626450585</v>
      </c>
      <c r="C653" s="2" t="s">
        <v>758</v>
      </c>
      <c r="D653" s="7" t="s">
        <v>669</v>
      </c>
      <c r="E653" s="11" t="s">
        <v>670</v>
      </c>
      <c r="F653" s="11" t="s">
        <v>676</v>
      </c>
      <c r="G653" s="18">
        <v>900</v>
      </c>
    </row>
    <row r="654" spans="1:7" ht="15.6" x14ac:dyDescent="0.3">
      <c r="A654" s="6">
        <v>742</v>
      </c>
      <c r="B654" s="17">
        <v>97820270581</v>
      </c>
      <c r="C654" s="2" t="s">
        <v>759</v>
      </c>
      <c r="D654" s="7" t="s">
        <v>669</v>
      </c>
      <c r="E654" s="11" t="s">
        <v>670</v>
      </c>
      <c r="F654" s="11" t="s">
        <v>676</v>
      </c>
      <c r="G654" s="18">
        <v>1100</v>
      </c>
    </row>
    <row r="655" spans="1:7" ht="15.6" x14ac:dyDescent="0.3">
      <c r="A655" s="6">
        <v>743</v>
      </c>
      <c r="B655" s="17">
        <v>97831280587</v>
      </c>
      <c r="C655" s="2" t="s">
        <v>760</v>
      </c>
      <c r="D655" s="7" t="s">
        <v>669</v>
      </c>
      <c r="E655" s="11" t="s">
        <v>670</v>
      </c>
      <c r="F655" s="11" t="s">
        <v>676</v>
      </c>
      <c r="G655" s="18">
        <v>300</v>
      </c>
    </row>
    <row r="656" spans="1:7" ht="15.6" x14ac:dyDescent="0.3">
      <c r="A656" s="6">
        <v>745</v>
      </c>
      <c r="B656" s="17">
        <v>97472650585</v>
      </c>
      <c r="C656" s="2" t="s">
        <v>762</v>
      </c>
      <c r="D656" s="7" t="s">
        <v>669</v>
      </c>
      <c r="E656" s="11" t="s">
        <v>670</v>
      </c>
      <c r="F656" s="11" t="s">
        <v>676</v>
      </c>
      <c r="G656" s="18">
        <v>760</v>
      </c>
    </row>
    <row r="657" spans="1:7" ht="15.6" x14ac:dyDescent="0.3">
      <c r="A657" s="6">
        <v>749</v>
      </c>
      <c r="B657" s="17">
        <v>94066870588</v>
      </c>
      <c r="C657" s="2" t="s">
        <v>766</v>
      </c>
      <c r="D657" s="7" t="s">
        <v>669</v>
      </c>
      <c r="E657" s="11" t="s">
        <v>670</v>
      </c>
      <c r="F657" s="11" t="s">
        <v>676</v>
      </c>
      <c r="G657" s="18">
        <v>850</v>
      </c>
    </row>
    <row r="658" spans="1:7" ht="15.6" x14ac:dyDescent="0.3">
      <c r="A658" s="6">
        <v>750</v>
      </c>
      <c r="B658" s="17">
        <v>91112110597</v>
      </c>
      <c r="C658" s="2" t="s">
        <v>767</v>
      </c>
      <c r="D658" s="7" t="s">
        <v>669</v>
      </c>
      <c r="E658" s="11" t="s">
        <v>670</v>
      </c>
      <c r="F658" s="11" t="s">
        <v>676</v>
      </c>
      <c r="G658" s="18">
        <v>400</v>
      </c>
    </row>
    <row r="659" spans="1:7" ht="15.6" x14ac:dyDescent="0.3">
      <c r="A659" s="6">
        <v>751</v>
      </c>
      <c r="B659" s="17">
        <v>96537270587</v>
      </c>
      <c r="C659" s="2" t="s">
        <v>768</v>
      </c>
      <c r="D659" s="7" t="s">
        <v>669</v>
      </c>
      <c r="E659" s="11" t="s">
        <v>670</v>
      </c>
      <c r="F659" s="11" t="s">
        <v>676</v>
      </c>
      <c r="G659" s="18">
        <v>800</v>
      </c>
    </row>
    <row r="660" spans="1:7" ht="15.6" x14ac:dyDescent="0.3">
      <c r="A660" s="6">
        <v>753</v>
      </c>
      <c r="B660" s="17">
        <v>97072900588</v>
      </c>
      <c r="C660" s="2" t="s">
        <v>770</v>
      </c>
      <c r="D660" s="26" t="s">
        <v>669</v>
      </c>
      <c r="E660" s="9">
        <v>46077</v>
      </c>
      <c r="F660" s="11" t="s">
        <v>676</v>
      </c>
      <c r="G660" s="18">
        <v>1633</v>
      </c>
    </row>
    <row r="661" spans="1:7" ht="15.6" x14ac:dyDescent="0.3">
      <c r="A661" s="6">
        <v>755</v>
      </c>
      <c r="B661" s="17">
        <v>96542650583</v>
      </c>
      <c r="C661" s="2" t="s">
        <v>772</v>
      </c>
      <c r="D661" s="7" t="s">
        <v>669</v>
      </c>
      <c r="E661" s="11" t="s">
        <v>670</v>
      </c>
      <c r="F661" s="11" t="s">
        <v>676</v>
      </c>
      <c r="G661" s="18">
        <v>540</v>
      </c>
    </row>
    <row r="662" spans="1:7" ht="15.6" x14ac:dyDescent="0.3">
      <c r="A662" s="6">
        <v>756</v>
      </c>
      <c r="B662" s="17">
        <v>90084640581</v>
      </c>
      <c r="C662" s="2" t="s">
        <v>773</v>
      </c>
      <c r="D662" s="26" t="s">
        <v>669</v>
      </c>
      <c r="E662" s="9">
        <v>46077</v>
      </c>
      <c r="F662" s="11" t="s">
        <v>676</v>
      </c>
      <c r="G662" s="18">
        <v>320</v>
      </c>
    </row>
    <row r="663" spans="1:7" ht="15.6" x14ac:dyDescent="0.3">
      <c r="A663" s="6">
        <v>757</v>
      </c>
      <c r="B663" s="17">
        <v>7550800580</v>
      </c>
      <c r="C663" s="2" t="s">
        <v>774</v>
      </c>
      <c r="D663" s="26" t="s">
        <v>669</v>
      </c>
      <c r="E663" s="9">
        <v>46114</v>
      </c>
      <c r="F663" s="11" t="s">
        <v>676</v>
      </c>
      <c r="G663" s="18">
        <v>2252</v>
      </c>
    </row>
    <row r="664" spans="1:7" ht="15.6" x14ac:dyDescent="0.3">
      <c r="A664" s="6">
        <v>759</v>
      </c>
      <c r="B664" s="17">
        <v>92076470605</v>
      </c>
      <c r="C664" s="2" t="s">
        <v>776</v>
      </c>
      <c r="D664" s="7" t="s">
        <v>669</v>
      </c>
      <c r="E664" s="11" t="s">
        <v>670</v>
      </c>
      <c r="F664" s="11" t="s">
        <v>676</v>
      </c>
      <c r="G664" s="18">
        <v>910</v>
      </c>
    </row>
    <row r="665" spans="1:7" ht="15.6" x14ac:dyDescent="0.3">
      <c r="A665" s="6">
        <v>760</v>
      </c>
      <c r="B665" s="17">
        <v>6328191009</v>
      </c>
      <c r="C665" s="2" t="s">
        <v>777</v>
      </c>
      <c r="D665" s="26" t="s">
        <v>669</v>
      </c>
      <c r="E665" s="9">
        <v>46077</v>
      </c>
      <c r="F665" s="11" t="s">
        <v>676</v>
      </c>
      <c r="G665" s="18">
        <v>2160</v>
      </c>
    </row>
    <row r="666" spans="1:7" ht="15.6" x14ac:dyDescent="0.3">
      <c r="A666" s="6">
        <v>761</v>
      </c>
      <c r="B666" s="17">
        <v>4971031002</v>
      </c>
      <c r="C666" s="2" t="s">
        <v>778</v>
      </c>
      <c r="D666" s="26" t="s">
        <v>669</v>
      </c>
      <c r="E666" s="9">
        <v>46077</v>
      </c>
      <c r="F666" s="11" t="s">
        <v>676</v>
      </c>
      <c r="G666" s="18">
        <v>2150</v>
      </c>
    </row>
    <row r="667" spans="1:7" ht="15.6" x14ac:dyDescent="0.3">
      <c r="A667" s="6">
        <v>762</v>
      </c>
      <c r="B667" s="17">
        <v>97613850581</v>
      </c>
      <c r="C667" s="2" t="s">
        <v>779</v>
      </c>
      <c r="D667" s="7" t="s">
        <v>669</v>
      </c>
      <c r="E667" s="11" t="s">
        <v>670</v>
      </c>
      <c r="F667" s="11" t="s">
        <v>676</v>
      </c>
      <c r="G667" s="18">
        <v>250</v>
      </c>
    </row>
    <row r="668" spans="1:7" ht="15.6" x14ac:dyDescent="0.3">
      <c r="A668" s="6">
        <v>763</v>
      </c>
      <c r="B668" s="17">
        <v>97050580584</v>
      </c>
      <c r="C668" s="2" t="s">
        <v>780</v>
      </c>
      <c r="D668" s="7" t="s">
        <v>669</v>
      </c>
      <c r="E668" s="11" t="s">
        <v>670</v>
      </c>
      <c r="F668" s="11" t="s">
        <v>676</v>
      </c>
      <c r="G668" s="18">
        <v>1100</v>
      </c>
    </row>
    <row r="669" spans="1:7" ht="15.6" x14ac:dyDescent="0.3">
      <c r="A669" s="6">
        <v>764</v>
      </c>
      <c r="B669" s="17">
        <v>5842461005</v>
      </c>
      <c r="C669" s="2" t="s">
        <v>781</v>
      </c>
      <c r="D669" s="7" t="s">
        <v>669</v>
      </c>
      <c r="E669" s="10">
        <v>46043</v>
      </c>
      <c r="F669" s="11" t="s">
        <v>676</v>
      </c>
      <c r="G669" s="18">
        <v>400</v>
      </c>
    </row>
    <row r="670" spans="1:7" ht="15.6" x14ac:dyDescent="0.3">
      <c r="A670" s="6">
        <v>765</v>
      </c>
      <c r="B670" s="17">
        <v>97429530583</v>
      </c>
      <c r="C670" s="2" t="s">
        <v>782</v>
      </c>
      <c r="D670" s="26" t="s">
        <v>669</v>
      </c>
      <c r="E670" s="9">
        <v>46077</v>
      </c>
      <c r="F670" s="11" t="s">
        <v>676</v>
      </c>
      <c r="G670" s="18">
        <v>225</v>
      </c>
    </row>
    <row r="671" spans="1:7" ht="15.6" x14ac:dyDescent="0.3">
      <c r="A671" s="6">
        <v>766</v>
      </c>
      <c r="B671" s="17">
        <v>90029670586</v>
      </c>
      <c r="C671" s="2" t="s">
        <v>783</v>
      </c>
      <c r="D671" s="26" t="s">
        <v>669</v>
      </c>
      <c r="E671" s="9">
        <v>46115</v>
      </c>
      <c r="F671" s="11" t="s">
        <v>676</v>
      </c>
      <c r="G671" s="18">
        <v>224</v>
      </c>
    </row>
    <row r="672" spans="1:7" ht="15.6" x14ac:dyDescent="0.3">
      <c r="A672" s="6">
        <v>767</v>
      </c>
      <c r="B672" s="17">
        <v>97946200587</v>
      </c>
      <c r="C672" s="2" t="s">
        <v>784</v>
      </c>
      <c r="D672" s="7" t="s">
        <v>669</v>
      </c>
      <c r="E672" s="11" t="s">
        <v>670</v>
      </c>
      <c r="F672" s="11" t="s">
        <v>676</v>
      </c>
      <c r="G672" s="18">
        <v>200</v>
      </c>
    </row>
    <row r="673" spans="1:7" ht="15.6" x14ac:dyDescent="0.3">
      <c r="A673" s="6">
        <v>768</v>
      </c>
      <c r="B673" s="17">
        <v>90068690594</v>
      </c>
      <c r="C673" s="2" t="s">
        <v>785</v>
      </c>
      <c r="D673" s="7" t="s">
        <v>669</v>
      </c>
      <c r="E673" s="11" t="s">
        <v>670</v>
      </c>
      <c r="F673" s="11" t="s">
        <v>676</v>
      </c>
      <c r="G673" s="18">
        <v>390</v>
      </c>
    </row>
    <row r="674" spans="1:7" ht="15.6" x14ac:dyDescent="0.3">
      <c r="A674" s="6">
        <v>769</v>
      </c>
      <c r="B674" s="17">
        <v>97371500584</v>
      </c>
      <c r="C674" s="2" t="s">
        <v>786</v>
      </c>
      <c r="D674" s="26" t="s">
        <v>669</v>
      </c>
      <c r="E674" s="9">
        <v>46077</v>
      </c>
      <c r="F674" s="11" t="s">
        <v>676</v>
      </c>
      <c r="G674" s="18">
        <v>735</v>
      </c>
    </row>
    <row r="675" spans="1:7" ht="15.6" x14ac:dyDescent="0.3">
      <c r="A675" s="6">
        <v>770</v>
      </c>
      <c r="B675" s="17">
        <v>95099660656</v>
      </c>
      <c r="C675" s="2" t="s">
        <v>787</v>
      </c>
      <c r="D675" s="26" t="s">
        <v>669</v>
      </c>
      <c r="E675" s="9">
        <v>46077</v>
      </c>
      <c r="F675" s="11" t="s">
        <v>676</v>
      </c>
      <c r="G675" s="18">
        <v>495</v>
      </c>
    </row>
    <row r="676" spans="1:7" ht="15.6" x14ac:dyDescent="0.3">
      <c r="A676" s="6">
        <v>771</v>
      </c>
      <c r="B676" s="17">
        <v>94065100581</v>
      </c>
      <c r="C676" s="2" t="s">
        <v>788</v>
      </c>
      <c r="D676" s="26" t="s">
        <v>669</v>
      </c>
      <c r="E676" s="9">
        <v>46077</v>
      </c>
      <c r="F676" s="11" t="s">
        <v>676</v>
      </c>
      <c r="G676" s="18">
        <v>1215</v>
      </c>
    </row>
    <row r="677" spans="1:7" ht="15.6" x14ac:dyDescent="0.3">
      <c r="A677" s="6">
        <v>772</v>
      </c>
      <c r="B677" s="17">
        <v>97194100588</v>
      </c>
      <c r="C677" s="2" t="s">
        <v>789</v>
      </c>
      <c r="D677" s="26" t="s">
        <v>669</v>
      </c>
      <c r="E677" s="9">
        <v>46077</v>
      </c>
      <c r="F677" s="11" t="s">
        <v>676</v>
      </c>
      <c r="G677" s="18">
        <v>550</v>
      </c>
    </row>
    <row r="678" spans="1:7" ht="15.6" x14ac:dyDescent="0.3">
      <c r="A678" s="6">
        <v>773</v>
      </c>
      <c r="B678" s="17">
        <v>91148700593</v>
      </c>
      <c r="C678" s="2" t="s">
        <v>790</v>
      </c>
      <c r="D678" s="7" t="s">
        <v>669</v>
      </c>
      <c r="E678" s="11" t="s">
        <v>670</v>
      </c>
      <c r="F678" s="11" t="s">
        <v>676</v>
      </c>
      <c r="G678" s="18">
        <v>360</v>
      </c>
    </row>
    <row r="679" spans="1:7" ht="15.6" x14ac:dyDescent="0.3">
      <c r="A679" s="6">
        <v>775</v>
      </c>
      <c r="B679" s="17">
        <v>90085290584</v>
      </c>
      <c r="C679" s="2" t="s">
        <v>792</v>
      </c>
      <c r="D679" s="7" t="s">
        <v>669</v>
      </c>
      <c r="E679" s="11" t="s">
        <v>670</v>
      </c>
      <c r="F679" s="11" t="s">
        <v>676</v>
      </c>
      <c r="G679" s="18">
        <v>60</v>
      </c>
    </row>
    <row r="680" spans="1:7" ht="15.6" x14ac:dyDescent="0.3">
      <c r="A680" s="6">
        <v>776</v>
      </c>
      <c r="B680" s="17">
        <v>94038380583</v>
      </c>
      <c r="C680" s="2" t="s">
        <v>793</v>
      </c>
      <c r="D680" s="7" t="s">
        <v>669</v>
      </c>
      <c r="E680" s="11" t="s">
        <v>670</v>
      </c>
      <c r="F680" s="11" t="s">
        <v>676</v>
      </c>
      <c r="G680" s="18">
        <v>1140</v>
      </c>
    </row>
    <row r="681" spans="1:7" ht="15.6" x14ac:dyDescent="0.3">
      <c r="A681" s="6">
        <v>777</v>
      </c>
      <c r="B681" s="17">
        <v>90069400597</v>
      </c>
      <c r="C681" s="2" t="s">
        <v>794</v>
      </c>
      <c r="D681" s="26" t="s">
        <v>669</v>
      </c>
      <c r="E681" s="9">
        <v>46077</v>
      </c>
      <c r="F681" s="11" t="s">
        <v>676</v>
      </c>
      <c r="G681" s="18">
        <v>540</v>
      </c>
    </row>
    <row r="682" spans="1:7" ht="15.6" x14ac:dyDescent="0.3">
      <c r="A682" s="6">
        <v>778</v>
      </c>
      <c r="B682" s="17">
        <v>92010190608</v>
      </c>
      <c r="C682" s="2" t="s">
        <v>795</v>
      </c>
      <c r="D682" s="7" t="s">
        <v>669</v>
      </c>
      <c r="E682" s="11" t="s">
        <v>670</v>
      </c>
      <c r="F682" s="11" t="s">
        <v>676</v>
      </c>
      <c r="G682" s="18">
        <v>900</v>
      </c>
    </row>
    <row r="683" spans="1:7" ht="15.6" x14ac:dyDescent="0.3">
      <c r="A683" s="6">
        <v>780</v>
      </c>
      <c r="B683" s="17">
        <v>96541140586</v>
      </c>
      <c r="C683" s="2" t="s">
        <v>797</v>
      </c>
      <c r="D683" s="7" t="s">
        <v>669</v>
      </c>
      <c r="E683" s="9">
        <v>46098</v>
      </c>
      <c r="F683" s="11" t="s">
        <v>676</v>
      </c>
      <c r="G683" s="18">
        <v>750</v>
      </c>
    </row>
    <row r="684" spans="1:7" ht="15.6" x14ac:dyDescent="0.3">
      <c r="A684" s="6">
        <v>781</v>
      </c>
      <c r="B684" s="17">
        <v>92085020607</v>
      </c>
      <c r="C684" s="2" t="s">
        <v>798</v>
      </c>
      <c r="D684" s="7" t="s">
        <v>669</v>
      </c>
      <c r="E684" s="11" t="s">
        <v>670</v>
      </c>
      <c r="F684" s="11" t="s">
        <v>676</v>
      </c>
      <c r="G684" s="18">
        <v>250</v>
      </c>
    </row>
    <row r="685" spans="1:7" ht="15.6" x14ac:dyDescent="0.3">
      <c r="A685" s="6">
        <v>782</v>
      </c>
      <c r="B685" s="17">
        <v>97626890582</v>
      </c>
      <c r="C685" s="2" t="s">
        <v>799</v>
      </c>
      <c r="D685" s="7" t="s">
        <v>669</v>
      </c>
      <c r="E685" s="11" t="s">
        <v>670</v>
      </c>
      <c r="F685" s="11" t="s">
        <v>676</v>
      </c>
      <c r="G685" s="18">
        <v>1520</v>
      </c>
    </row>
    <row r="686" spans="1:7" ht="15.6" x14ac:dyDescent="0.3">
      <c r="A686" s="6">
        <v>783</v>
      </c>
      <c r="B686" s="17">
        <v>2826030591</v>
      </c>
      <c r="C686" s="2" t="s">
        <v>800</v>
      </c>
      <c r="D686" s="7" t="s">
        <v>669</v>
      </c>
      <c r="E686" s="10">
        <v>46055</v>
      </c>
      <c r="F686" s="11" t="s">
        <v>676</v>
      </c>
      <c r="G686" s="18">
        <v>1900</v>
      </c>
    </row>
    <row r="687" spans="1:7" ht="15.6" x14ac:dyDescent="0.3">
      <c r="A687" s="6">
        <v>784</v>
      </c>
      <c r="B687" s="17">
        <v>95043520584</v>
      </c>
      <c r="C687" s="2" t="s">
        <v>801</v>
      </c>
      <c r="D687" s="7" t="s">
        <v>669</v>
      </c>
      <c r="E687" s="9">
        <v>46077</v>
      </c>
      <c r="F687" s="11" t="s">
        <v>676</v>
      </c>
      <c r="G687" s="18">
        <v>675</v>
      </c>
    </row>
    <row r="688" spans="1:7" ht="15.6" x14ac:dyDescent="0.3">
      <c r="A688" s="6">
        <v>785</v>
      </c>
      <c r="B688" s="17">
        <v>97672990583</v>
      </c>
      <c r="C688" s="2" t="s">
        <v>802</v>
      </c>
      <c r="D688" s="26" t="s">
        <v>669</v>
      </c>
      <c r="E688" s="9">
        <v>46077</v>
      </c>
      <c r="F688" s="11" t="s">
        <v>676</v>
      </c>
      <c r="G688" s="18">
        <v>100</v>
      </c>
    </row>
    <row r="689" spans="1:7" ht="15.6" x14ac:dyDescent="0.3">
      <c r="A689" s="6">
        <v>786</v>
      </c>
      <c r="B689" s="17">
        <v>97316460589</v>
      </c>
      <c r="C689" s="2" t="s">
        <v>803</v>
      </c>
      <c r="D689" s="7" t="s">
        <v>669</v>
      </c>
      <c r="E689" s="11" t="s">
        <v>670</v>
      </c>
      <c r="F689" s="11" t="s">
        <v>676</v>
      </c>
      <c r="G689" s="18">
        <v>140</v>
      </c>
    </row>
    <row r="690" spans="1:7" ht="15.6" x14ac:dyDescent="0.3">
      <c r="A690" s="6">
        <v>787</v>
      </c>
      <c r="B690" s="17">
        <v>4806371003</v>
      </c>
      <c r="C690" s="2" t="s">
        <v>804</v>
      </c>
      <c r="D690" s="7" t="s">
        <v>669</v>
      </c>
      <c r="E690" s="11" t="s">
        <v>670</v>
      </c>
      <c r="F690" s="11" t="s">
        <v>676</v>
      </c>
      <c r="G690" s="18">
        <v>2520</v>
      </c>
    </row>
    <row r="691" spans="1:7" ht="15.6" x14ac:dyDescent="0.3">
      <c r="A691" s="6">
        <v>788</v>
      </c>
      <c r="B691" s="17">
        <v>95033000589</v>
      </c>
      <c r="C691" s="2" t="s">
        <v>805</v>
      </c>
      <c r="D691" s="26" t="s">
        <v>669</v>
      </c>
      <c r="E691" s="9">
        <v>46077</v>
      </c>
      <c r="F691" s="11" t="s">
        <v>676</v>
      </c>
      <c r="G691" s="18">
        <v>1100</v>
      </c>
    </row>
    <row r="692" spans="1:7" ht="15.6" x14ac:dyDescent="0.3">
      <c r="A692" s="6">
        <v>792</v>
      </c>
      <c r="B692" s="17">
        <v>90100210583</v>
      </c>
      <c r="C692" s="2" t="s">
        <v>809</v>
      </c>
      <c r="D692" s="26" t="s">
        <v>669</v>
      </c>
      <c r="E692" s="9">
        <v>46077</v>
      </c>
      <c r="F692" s="11" t="s">
        <v>676</v>
      </c>
      <c r="G692" s="18">
        <v>210</v>
      </c>
    </row>
    <row r="693" spans="1:7" ht="15.6" x14ac:dyDescent="0.3">
      <c r="A693" s="6">
        <v>793</v>
      </c>
      <c r="B693" s="17">
        <v>12409251001</v>
      </c>
      <c r="C693" s="2" t="s">
        <v>810</v>
      </c>
      <c r="D693" s="7" t="s">
        <v>669</v>
      </c>
      <c r="E693" s="10">
        <v>46065</v>
      </c>
      <c r="F693" s="11" t="s">
        <v>676</v>
      </c>
      <c r="G693" s="18">
        <v>375</v>
      </c>
    </row>
    <row r="694" spans="1:7" ht="15.6" x14ac:dyDescent="0.3">
      <c r="A694" s="6">
        <v>794</v>
      </c>
      <c r="B694" s="17">
        <v>91085980596</v>
      </c>
      <c r="C694" s="2" t="s">
        <v>811</v>
      </c>
      <c r="D694" s="7" t="s">
        <v>669</v>
      </c>
      <c r="E694" s="11" t="s">
        <v>670</v>
      </c>
      <c r="F694" s="11" t="s">
        <v>676</v>
      </c>
      <c r="G694" s="18">
        <v>550</v>
      </c>
    </row>
    <row r="695" spans="1:7" ht="15.6" x14ac:dyDescent="0.3">
      <c r="A695" s="6">
        <v>795</v>
      </c>
      <c r="B695" s="17">
        <v>95051450583</v>
      </c>
      <c r="C695" s="2" t="s">
        <v>812</v>
      </c>
      <c r="D695" s="7" t="s">
        <v>669</v>
      </c>
      <c r="E695" s="11" t="s">
        <v>670</v>
      </c>
      <c r="F695" s="11" t="s">
        <v>676</v>
      </c>
      <c r="G695" s="18">
        <v>350</v>
      </c>
    </row>
    <row r="696" spans="1:7" ht="15.6" x14ac:dyDescent="0.3">
      <c r="A696" s="6">
        <v>796</v>
      </c>
      <c r="B696" s="17">
        <v>90066110579</v>
      </c>
      <c r="C696" s="2" t="s">
        <v>813</v>
      </c>
      <c r="D696" s="7" t="s">
        <v>669</v>
      </c>
      <c r="E696" s="11" t="s">
        <v>670</v>
      </c>
      <c r="F696" s="11" t="s">
        <v>676</v>
      </c>
      <c r="G696" s="18">
        <v>210</v>
      </c>
    </row>
    <row r="697" spans="1:7" ht="15.6" x14ac:dyDescent="0.3">
      <c r="A697" s="6">
        <v>797</v>
      </c>
      <c r="B697" s="17">
        <v>12428941004</v>
      </c>
      <c r="C697" s="2" t="s">
        <v>814</v>
      </c>
      <c r="D697" s="7" t="s">
        <v>669</v>
      </c>
      <c r="E697" s="11" t="s">
        <v>670</v>
      </c>
      <c r="F697" s="11" t="s">
        <v>676</v>
      </c>
      <c r="G697" s="18">
        <v>650</v>
      </c>
    </row>
    <row r="698" spans="1:7" ht="15.6" x14ac:dyDescent="0.3">
      <c r="A698" s="6">
        <v>798</v>
      </c>
      <c r="B698" s="17">
        <v>90032690605</v>
      </c>
      <c r="C698" s="2" t="s">
        <v>815</v>
      </c>
      <c r="D698" s="7" t="s">
        <v>669</v>
      </c>
      <c r="E698" s="11" t="s">
        <v>670</v>
      </c>
      <c r="F698" s="11" t="s">
        <v>676</v>
      </c>
      <c r="G698" s="18">
        <v>200</v>
      </c>
    </row>
    <row r="699" spans="1:7" ht="15.6" x14ac:dyDescent="0.3">
      <c r="A699" s="6">
        <v>799</v>
      </c>
      <c r="B699" s="17">
        <v>9590821006</v>
      </c>
      <c r="C699" s="2" t="s">
        <v>816</v>
      </c>
      <c r="D699" s="26" t="s">
        <v>669</v>
      </c>
      <c r="E699" s="9">
        <v>46077</v>
      </c>
      <c r="F699" s="11" t="s">
        <v>676</v>
      </c>
      <c r="G699" s="18">
        <v>1190</v>
      </c>
    </row>
    <row r="700" spans="1:7" ht="15.6" x14ac:dyDescent="0.3">
      <c r="A700" s="6">
        <v>800</v>
      </c>
      <c r="B700" s="17">
        <v>16285251001</v>
      </c>
      <c r="C700" s="2" t="s">
        <v>817</v>
      </c>
      <c r="D700" s="7" t="s">
        <v>669</v>
      </c>
      <c r="E700" s="10">
        <v>46064</v>
      </c>
      <c r="F700" s="11" t="s">
        <v>676</v>
      </c>
      <c r="G700" s="18">
        <v>480</v>
      </c>
    </row>
    <row r="701" spans="1:7" ht="15.6" x14ac:dyDescent="0.3">
      <c r="A701" s="6">
        <v>801</v>
      </c>
      <c r="B701" s="17">
        <v>97696470588</v>
      </c>
      <c r="C701" s="2" t="s">
        <v>818</v>
      </c>
      <c r="D701" s="26" t="s">
        <v>669</v>
      </c>
      <c r="E701" s="9">
        <v>46077</v>
      </c>
      <c r="F701" s="11" t="s">
        <v>676</v>
      </c>
      <c r="G701" s="18">
        <v>3000</v>
      </c>
    </row>
    <row r="702" spans="1:7" ht="15.6" x14ac:dyDescent="0.3">
      <c r="A702" s="6">
        <v>802</v>
      </c>
      <c r="B702" s="17">
        <v>97237320581</v>
      </c>
      <c r="C702" s="2" t="s">
        <v>819</v>
      </c>
      <c r="D702" s="26" t="s">
        <v>669</v>
      </c>
      <c r="E702" s="9">
        <v>46077</v>
      </c>
      <c r="F702" s="11" t="s">
        <v>676</v>
      </c>
      <c r="G702" s="18">
        <v>765</v>
      </c>
    </row>
    <row r="703" spans="1:7" ht="15.6" x14ac:dyDescent="0.3">
      <c r="A703" s="6">
        <v>804</v>
      </c>
      <c r="B703" s="17">
        <v>96365930583</v>
      </c>
      <c r="C703" s="2" t="s">
        <v>821</v>
      </c>
      <c r="D703" s="26" t="s">
        <v>669</v>
      </c>
      <c r="E703" s="9">
        <v>46077</v>
      </c>
      <c r="F703" s="11" t="s">
        <v>676</v>
      </c>
      <c r="G703" s="18">
        <v>910</v>
      </c>
    </row>
    <row r="704" spans="1:7" ht="15.6" x14ac:dyDescent="0.3">
      <c r="A704" s="6">
        <v>807</v>
      </c>
      <c r="B704" s="17">
        <v>97394610584</v>
      </c>
      <c r="C704" s="2" t="s">
        <v>824</v>
      </c>
      <c r="D704" s="7" t="s">
        <v>669</v>
      </c>
      <c r="E704" s="11" t="s">
        <v>670</v>
      </c>
      <c r="F704" s="11" t="s">
        <v>676</v>
      </c>
      <c r="G704" s="18">
        <v>1080</v>
      </c>
    </row>
    <row r="705" spans="1:8" ht="15.6" x14ac:dyDescent="0.3">
      <c r="A705" s="6">
        <v>808</v>
      </c>
      <c r="B705" s="17">
        <v>97480650585</v>
      </c>
      <c r="C705" s="2" t="s">
        <v>825</v>
      </c>
      <c r="D705" s="7" t="s">
        <v>669</v>
      </c>
      <c r="E705" s="11" t="s">
        <v>670</v>
      </c>
      <c r="F705" s="7" t="s">
        <v>669</v>
      </c>
      <c r="G705" s="18">
        <v>11500</v>
      </c>
    </row>
    <row r="706" spans="1:8" ht="15.6" x14ac:dyDescent="0.3">
      <c r="A706" s="6">
        <v>810</v>
      </c>
      <c r="B706" s="17">
        <v>90091790577</v>
      </c>
      <c r="C706" s="2" t="s">
        <v>827</v>
      </c>
      <c r="D706" s="7" t="s">
        <v>669</v>
      </c>
      <c r="E706" s="10">
        <v>46072</v>
      </c>
      <c r="F706" s="11" t="s">
        <v>676</v>
      </c>
      <c r="G706" s="18">
        <v>75</v>
      </c>
    </row>
    <row r="707" spans="1:8" ht="15.6" x14ac:dyDescent="0.3">
      <c r="A707" s="6">
        <v>811</v>
      </c>
      <c r="B707" s="17">
        <v>96453990580</v>
      </c>
      <c r="C707" s="2" t="s">
        <v>828</v>
      </c>
      <c r="D707" s="7" t="s">
        <v>669</v>
      </c>
      <c r="E707" s="10">
        <v>46064</v>
      </c>
      <c r="F707" s="11" t="s">
        <v>676</v>
      </c>
      <c r="G707" s="18">
        <v>250</v>
      </c>
    </row>
    <row r="708" spans="1:8" ht="15.6" x14ac:dyDescent="0.3">
      <c r="A708" s="6">
        <v>814</v>
      </c>
      <c r="B708" s="17">
        <v>91155710592</v>
      </c>
      <c r="C708" s="2" t="s">
        <v>831</v>
      </c>
      <c r="D708" s="7" t="s">
        <v>669</v>
      </c>
      <c r="E708" s="11" t="s">
        <v>670</v>
      </c>
      <c r="F708" s="11" t="s">
        <v>676</v>
      </c>
      <c r="G708" s="18">
        <v>1020</v>
      </c>
    </row>
    <row r="709" spans="1:8" ht="15.6" x14ac:dyDescent="0.3">
      <c r="A709" s="6">
        <v>815</v>
      </c>
      <c r="B709" s="17">
        <v>90041140600</v>
      </c>
      <c r="C709" s="2" t="s">
        <v>832</v>
      </c>
      <c r="D709" s="7" t="s">
        <v>669</v>
      </c>
      <c r="E709" s="11" t="s">
        <v>670</v>
      </c>
      <c r="F709" s="11" t="s">
        <v>676</v>
      </c>
      <c r="G709" s="18">
        <v>650</v>
      </c>
    </row>
    <row r="710" spans="1:8" ht="15.6" x14ac:dyDescent="0.3">
      <c r="A710" s="6">
        <v>816</v>
      </c>
      <c r="B710" s="17">
        <v>96540430582</v>
      </c>
      <c r="C710" s="2" t="s">
        <v>833</v>
      </c>
      <c r="D710" s="7" t="s">
        <v>669</v>
      </c>
      <c r="E710" s="11" t="s">
        <v>670</v>
      </c>
      <c r="F710" s="11" t="s">
        <v>676</v>
      </c>
      <c r="G710" s="18">
        <v>640</v>
      </c>
    </row>
    <row r="711" spans="1:8" ht="15.6" x14ac:dyDescent="0.3">
      <c r="A711" s="6">
        <v>817</v>
      </c>
      <c r="B711" s="17">
        <v>90070550596</v>
      </c>
      <c r="C711" s="2" t="s">
        <v>834</v>
      </c>
      <c r="D711" s="7" t="s">
        <v>669</v>
      </c>
      <c r="E711" s="11" t="s">
        <v>670</v>
      </c>
      <c r="F711" s="11" t="s">
        <v>676</v>
      </c>
      <c r="G711" s="18">
        <v>190</v>
      </c>
    </row>
    <row r="712" spans="1:8" ht="15.6" x14ac:dyDescent="0.3">
      <c r="A712" s="6">
        <v>818</v>
      </c>
      <c r="B712" s="17">
        <v>97991830585</v>
      </c>
      <c r="C712" s="2" t="s">
        <v>835</v>
      </c>
      <c r="D712" s="26" t="s">
        <v>669</v>
      </c>
      <c r="E712" s="9">
        <v>46077</v>
      </c>
      <c r="F712" s="11" t="s">
        <v>676</v>
      </c>
      <c r="G712" s="18">
        <v>715</v>
      </c>
    </row>
    <row r="713" spans="1:8" ht="15.6" x14ac:dyDescent="0.3">
      <c r="A713" s="6">
        <v>819</v>
      </c>
      <c r="B713" s="17">
        <v>92079430606</v>
      </c>
      <c r="C713" s="2" t="s">
        <v>836</v>
      </c>
      <c r="D713" s="7" t="s">
        <v>669</v>
      </c>
      <c r="E713" s="11" t="s">
        <v>670</v>
      </c>
      <c r="F713" s="11" t="s">
        <v>676</v>
      </c>
      <c r="G713" s="18">
        <v>270</v>
      </c>
    </row>
    <row r="714" spans="1:8" ht="15.6" x14ac:dyDescent="0.3">
      <c r="A714" s="6">
        <v>820</v>
      </c>
      <c r="B714" s="17">
        <v>97086840580</v>
      </c>
      <c r="C714" s="2" t="s">
        <v>837</v>
      </c>
      <c r="D714" s="7" t="s">
        <v>669</v>
      </c>
      <c r="E714" s="9">
        <v>46104</v>
      </c>
      <c r="F714" s="11" t="s">
        <v>676</v>
      </c>
      <c r="G714" s="18">
        <v>400</v>
      </c>
    </row>
    <row r="715" spans="1:8" ht="15.6" x14ac:dyDescent="0.3">
      <c r="A715" s="6">
        <v>821</v>
      </c>
      <c r="B715" s="17">
        <v>90047260576</v>
      </c>
      <c r="C715" s="2" t="s">
        <v>838</v>
      </c>
      <c r="D715" s="7" t="s">
        <v>669</v>
      </c>
      <c r="E715" s="11" t="s">
        <v>670</v>
      </c>
      <c r="F715" s="11" t="s">
        <v>676</v>
      </c>
      <c r="G715" s="18">
        <v>680</v>
      </c>
    </row>
    <row r="716" spans="1:8" ht="15.6" x14ac:dyDescent="0.3">
      <c r="A716" s="6">
        <v>822</v>
      </c>
      <c r="B716" s="17">
        <v>12374221005</v>
      </c>
      <c r="C716" s="2" t="s">
        <v>839</v>
      </c>
      <c r="D716" s="7" t="s">
        <v>669</v>
      </c>
      <c r="E716" s="11" t="s">
        <v>670</v>
      </c>
      <c r="F716" s="6" t="s">
        <v>676</v>
      </c>
      <c r="G716" s="18">
        <v>720</v>
      </c>
      <c r="H716" t="s">
        <v>3633</v>
      </c>
    </row>
    <row r="717" spans="1:8" ht="15.6" x14ac:dyDescent="0.3">
      <c r="A717" s="6">
        <v>823</v>
      </c>
      <c r="B717" s="17">
        <v>90080850598</v>
      </c>
      <c r="C717" s="2" t="s">
        <v>840</v>
      </c>
      <c r="D717" s="7" t="s">
        <v>669</v>
      </c>
      <c r="E717" s="11" t="s">
        <v>670</v>
      </c>
      <c r="F717" s="11" t="s">
        <v>676</v>
      </c>
      <c r="G717" s="18">
        <v>600</v>
      </c>
    </row>
    <row r="718" spans="1:8" ht="15.6" x14ac:dyDescent="0.3">
      <c r="A718" s="6">
        <v>824</v>
      </c>
      <c r="B718" s="17">
        <v>91105320591</v>
      </c>
      <c r="C718" s="2" t="s">
        <v>841</v>
      </c>
      <c r="D718" s="7" t="s">
        <v>669</v>
      </c>
      <c r="E718" s="11" t="s">
        <v>670</v>
      </c>
      <c r="F718" s="11" t="s">
        <v>676</v>
      </c>
      <c r="G718" s="18">
        <v>630</v>
      </c>
    </row>
    <row r="719" spans="1:8" ht="15.6" x14ac:dyDescent="0.3">
      <c r="A719" s="6">
        <v>826</v>
      </c>
      <c r="B719" s="17">
        <v>90042220609</v>
      </c>
      <c r="C719" s="2" t="s">
        <v>843</v>
      </c>
      <c r="D719" s="7" t="s">
        <v>669</v>
      </c>
      <c r="E719" s="11" t="s">
        <v>670</v>
      </c>
      <c r="F719" s="11" t="s">
        <v>676</v>
      </c>
      <c r="G719" s="18">
        <v>1950</v>
      </c>
    </row>
    <row r="720" spans="1:8" ht="15.6" x14ac:dyDescent="0.3">
      <c r="A720" s="6">
        <v>827</v>
      </c>
      <c r="B720" s="17">
        <v>97987860588</v>
      </c>
      <c r="C720" s="2" t="s">
        <v>844</v>
      </c>
      <c r="D720" s="7" t="s">
        <v>669</v>
      </c>
      <c r="E720" s="11" t="s">
        <v>670</v>
      </c>
      <c r="F720" s="11" t="s">
        <v>676</v>
      </c>
      <c r="G720" s="18">
        <v>200</v>
      </c>
    </row>
    <row r="721" spans="1:7" ht="15.6" x14ac:dyDescent="0.3">
      <c r="A721" s="6">
        <v>828</v>
      </c>
      <c r="B721" s="17">
        <v>90079780582</v>
      </c>
      <c r="C721" s="2" t="s">
        <v>845</v>
      </c>
      <c r="D721" s="7" t="s">
        <v>669</v>
      </c>
      <c r="E721" s="11" t="s">
        <v>670</v>
      </c>
      <c r="F721" s="11" t="s">
        <v>676</v>
      </c>
      <c r="G721" s="18">
        <v>420</v>
      </c>
    </row>
    <row r="722" spans="1:7" ht="15.6" x14ac:dyDescent="0.3">
      <c r="A722" s="6">
        <v>829</v>
      </c>
      <c r="B722" s="17">
        <v>90128790566</v>
      </c>
      <c r="C722" s="2" t="s">
        <v>846</v>
      </c>
      <c r="D722" s="26" t="s">
        <v>669</v>
      </c>
      <c r="E722" s="9">
        <v>46077</v>
      </c>
      <c r="F722" s="11" t="s">
        <v>676</v>
      </c>
      <c r="G722" s="18">
        <v>2200</v>
      </c>
    </row>
    <row r="723" spans="1:7" ht="15.6" x14ac:dyDescent="0.3">
      <c r="A723" s="6">
        <v>830</v>
      </c>
      <c r="B723" s="17">
        <v>97716500588</v>
      </c>
      <c r="C723" s="2" t="s">
        <v>847</v>
      </c>
      <c r="D723" s="7" t="s">
        <v>669</v>
      </c>
      <c r="E723" s="11" t="s">
        <v>670</v>
      </c>
      <c r="F723" s="11" t="s">
        <v>676</v>
      </c>
      <c r="G723" s="18">
        <v>1925</v>
      </c>
    </row>
    <row r="724" spans="1:7" ht="15.6" x14ac:dyDescent="0.3">
      <c r="A724" s="6">
        <v>832</v>
      </c>
      <c r="B724" s="17">
        <v>96426490585</v>
      </c>
      <c r="C724" s="2" t="s">
        <v>849</v>
      </c>
      <c r="D724" s="26" t="s">
        <v>669</v>
      </c>
      <c r="E724" s="9">
        <v>46077</v>
      </c>
      <c r="F724" s="7" t="s">
        <v>669</v>
      </c>
      <c r="G724" s="18">
        <v>8000</v>
      </c>
    </row>
    <row r="725" spans="1:7" ht="15.6" x14ac:dyDescent="0.3">
      <c r="A725" s="6">
        <v>833</v>
      </c>
      <c r="B725" s="17">
        <v>97969730585</v>
      </c>
      <c r="C725" s="2" t="s">
        <v>850</v>
      </c>
      <c r="D725" s="26" t="s">
        <v>669</v>
      </c>
      <c r="E725" s="9">
        <v>46077</v>
      </c>
      <c r="F725" s="11" t="s">
        <v>676</v>
      </c>
      <c r="G725" s="18">
        <v>300</v>
      </c>
    </row>
    <row r="726" spans="1:7" ht="15.6" x14ac:dyDescent="0.3">
      <c r="A726" s="6">
        <v>834</v>
      </c>
      <c r="B726" s="17">
        <v>97934450582</v>
      </c>
      <c r="C726" s="2" t="s">
        <v>851</v>
      </c>
      <c r="D726" s="7" t="s">
        <v>669</v>
      </c>
      <c r="E726" s="11" t="s">
        <v>670</v>
      </c>
      <c r="F726" s="11" t="s">
        <v>676</v>
      </c>
      <c r="G726" s="18">
        <v>1040</v>
      </c>
    </row>
    <row r="727" spans="1:7" ht="15.6" x14ac:dyDescent="0.3">
      <c r="A727" s="6">
        <v>835</v>
      </c>
      <c r="B727" s="17">
        <v>97567570581</v>
      </c>
      <c r="C727" s="2" t="s">
        <v>852</v>
      </c>
      <c r="D727" s="7" t="s">
        <v>669</v>
      </c>
      <c r="E727" s="9">
        <v>46078</v>
      </c>
      <c r="F727" s="11" t="s">
        <v>676</v>
      </c>
      <c r="G727" s="18">
        <v>270</v>
      </c>
    </row>
    <row r="728" spans="1:7" ht="15.6" x14ac:dyDescent="0.3">
      <c r="A728" s="6">
        <v>837</v>
      </c>
      <c r="B728" s="17">
        <v>2305980563</v>
      </c>
      <c r="C728" s="2" t="s">
        <v>854</v>
      </c>
      <c r="D728" s="7" t="s">
        <v>669</v>
      </c>
      <c r="E728" s="9">
        <v>46078</v>
      </c>
      <c r="F728" s="11" t="s">
        <v>676</v>
      </c>
      <c r="G728" s="18">
        <v>200</v>
      </c>
    </row>
    <row r="729" spans="1:7" ht="15.6" x14ac:dyDescent="0.3">
      <c r="A729" s="6">
        <v>838</v>
      </c>
      <c r="B729" s="17">
        <v>97032130581</v>
      </c>
      <c r="C729" s="2" t="s">
        <v>855</v>
      </c>
      <c r="D729" s="7" t="s">
        <v>669</v>
      </c>
      <c r="E729" s="9">
        <v>46065</v>
      </c>
      <c r="F729" s="11" t="s">
        <v>676</v>
      </c>
      <c r="G729" s="18">
        <v>1095</v>
      </c>
    </row>
    <row r="730" spans="1:7" ht="15.6" x14ac:dyDescent="0.3">
      <c r="A730" s="6">
        <v>839</v>
      </c>
      <c r="B730" s="17">
        <v>15413141001</v>
      </c>
      <c r="C730" s="2" t="s">
        <v>856</v>
      </c>
      <c r="D730" s="7" t="s">
        <v>669</v>
      </c>
      <c r="E730" s="9">
        <v>46078</v>
      </c>
      <c r="F730" s="11" t="s">
        <v>676</v>
      </c>
      <c r="G730" s="18">
        <v>3720</v>
      </c>
    </row>
    <row r="731" spans="1:7" ht="15.6" x14ac:dyDescent="0.3">
      <c r="A731" s="6">
        <v>840</v>
      </c>
      <c r="B731" s="17">
        <v>2553100609</v>
      </c>
      <c r="C731" s="2" t="s">
        <v>857</v>
      </c>
      <c r="D731" s="7" t="s">
        <v>669</v>
      </c>
      <c r="E731" s="9">
        <v>46091</v>
      </c>
      <c r="F731" s="11" t="s">
        <v>676</v>
      </c>
      <c r="G731" s="18">
        <v>800</v>
      </c>
    </row>
    <row r="732" spans="1:7" ht="15.6" x14ac:dyDescent="0.3">
      <c r="A732" s="6">
        <v>841</v>
      </c>
      <c r="B732" s="17">
        <v>97324640586</v>
      </c>
      <c r="C732" s="2" t="s">
        <v>858</v>
      </c>
      <c r="D732" s="7" t="s">
        <v>669</v>
      </c>
      <c r="E732" s="11" t="s">
        <v>670</v>
      </c>
      <c r="F732" s="11" t="s">
        <v>676</v>
      </c>
      <c r="G732" s="18">
        <v>520</v>
      </c>
    </row>
    <row r="733" spans="1:7" ht="15.6" x14ac:dyDescent="0.3">
      <c r="A733" s="6">
        <v>842</v>
      </c>
      <c r="B733" s="17">
        <v>3147160596</v>
      </c>
      <c r="C733" s="2" t="s">
        <v>859</v>
      </c>
      <c r="D733" s="7" t="s">
        <v>669</v>
      </c>
      <c r="E733" s="11" t="s">
        <v>670</v>
      </c>
      <c r="F733" s="11" t="s">
        <v>676</v>
      </c>
      <c r="G733" s="18">
        <v>2940</v>
      </c>
    </row>
    <row r="734" spans="1:7" ht="15.6" x14ac:dyDescent="0.3">
      <c r="A734" s="6">
        <v>843</v>
      </c>
      <c r="B734" s="17">
        <v>15759841008</v>
      </c>
      <c r="C734" s="2" t="s">
        <v>860</v>
      </c>
      <c r="D734" s="7" t="s">
        <v>669</v>
      </c>
      <c r="E734" s="9">
        <v>46057</v>
      </c>
      <c r="F734" s="11" t="s">
        <v>676</v>
      </c>
      <c r="G734" s="18">
        <v>4964</v>
      </c>
    </row>
    <row r="735" spans="1:7" ht="15.6" x14ac:dyDescent="0.3">
      <c r="A735" s="6">
        <v>846</v>
      </c>
      <c r="B735" s="17">
        <v>94023090585</v>
      </c>
      <c r="C735" s="2" t="s">
        <v>863</v>
      </c>
      <c r="D735" s="7" t="s">
        <v>669</v>
      </c>
      <c r="E735" s="6" t="s">
        <v>670</v>
      </c>
      <c r="F735" s="11" t="s">
        <v>676</v>
      </c>
      <c r="G735" s="18">
        <v>200</v>
      </c>
    </row>
    <row r="736" spans="1:7" ht="15.6" x14ac:dyDescent="0.3">
      <c r="A736" s="6">
        <v>847</v>
      </c>
      <c r="B736" s="17">
        <v>8213450581</v>
      </c>
      <c r="C736" s="2" t="s">
        <v>864</v>
      </c>
      <c r="D736" s="7" t="s">
        <v>669</v>
      </c>
      <c r="E736" s="9">
        <v>46078</v>
      </c>
      <c r="F736" s="11" t="s">
        <v>676</v>
      </c>
      <c r="G736" s="18">
        <v>900</v>
      </c>
    </row>
    <row r="737" spans="1:7" ht="15.6" x14ac:dyDescent="0.3">
      <c r="A737" s="6">
        <v>848</v>
      </c>
      <c r="B737" s="17">
        <v>96457740585</v>
      </c>
      <c r="C737" s="2" t="s">
        <v>865</v>
      </c>
      <c r="D737" s="7" t="s">
        <v>669</v>
      </c>
      <c r="E737" s="6" t="s">
        <v>670</v>
      </c>
      <c r="F737" s="11" t="s">
        <v>676</v>
      </c>
      <c r="G737" s="18">
        <v>2700</v>
      </c>
    </row>
    <row r="738" spans="1:7" ht="15.6" x14ac:dyDescent="0.3">
      <c r="A738" s="6">
        <v>849</v>
      </c>
      <c r="B738" s="17">
        <v>96515140588</v>
      </c>
      <c r="C738" s="2" t="s">
        <v>866</v>
      </c>
      <c r="D738" s="7" t="s">
        <v>669</v>
      </c>
      <c r="E738" s="6" t="s">
        <v>670</v>
      </c>
      <c r="F738" s="11" t="s">
        <v>676</v>
      </c>
      <c r="G738" s="18">
        <v>560</v>
      </c>
    </row>
    <row r="739" spans="1:7" ht="15.6" x14ac:dyDescent="0.3">
      <c r="A739" s="6">
        <v>850</v>
      </c>
      <c r="B739" s="17">
        <v>2889060600</v>
      </c>
      <c r="C739" s="2" t="s">
        <v>867</v>
      </c>
      <c r="D739" s="7" t="s">
        <v>669</v>
      </c>
      <c r="E739" s="9">
        <v>46078</v>
      </c>
      <c r="F739" s="11" t="s">
        <v>676</v>
      </c>
      <c r="G739" s="18">
        <v>2585</v>
      </c>
    </row>
    <row r="740" spans="1:7" ht="15.6" x14ac:dyDescent="0.3">
      <c r="A740" s="6">
        <v>852</v>
      </c>
      <c r="B740" s="17">
        <v>96255170589</v>
      </c>
      <c r="C740" s="2" t="s">
        <v>869</v>
      </c>
      <c r="D740" s="7" t="s">
        <v>669</v>
      </c>
      <c r="E740" s="11" t="s">
        <v>670</v>
      </c>
      <c r="F740" s="11" t="s">
        <v>676</v>
      </c>
      <c r="G740" s="18">
        <v>20</v>
      </c>
    </row>
    <row r="741" spans="1:7" ht="15.6" x14ac:dyDescent="0.3">
      <c r="A741" s="6">
        <v>853</v>
      </c>
      <c r="B741" s="17">
        <v>90118830562</v>
      </c>
      <c r="C741" s="2" t="s">
        <v>870</v>
      </c>
      <c r="D741" s="7" t="s">
        <v>669</v>
      </c>
      <c r="E741" s="11" t="s">
        <v>670</v>
      </c>
      <c r="F741" s="11" t="s">
        <v>676</v>
      </c>
      <c r="G741" s="18">
        <v>840</v>
      </c>
    </row>
    <row r="742" spans="1:7" ht="15.6" x14ac:dyDescent="0.3">
      <c r="A742" s="6">
        <v>854</v>
      </c>
      <c r="B742" s="17">
        <v>97769160587</v>
      </c>
      <c r="C742" s="2" t="s">
        <v>871</v>
      </c>
      <c r="D742" s="7" t="s">
        <v>669</v>
      </c>
      <c r="E742" s="11" t="s">
        <v>670</v>
      </c>
      <c r="F742" s="11" t="s">
        <v>676</v>
      </c>
      <c r="G742" s="18">
        <v>250</v>
      </c>
    </row>
    <row r="743" spans="1:7" ht="15.6" x14ac:dyDescent="0.3">
      <c r="A743" s="6">
        <v>856</v>
      </c>
      <c r="B743" s="17">
        <v>94080080586</v>
      </c>
      <c r="C743" s="2" t="s">
        <v>873</v>
      </c>
      <c r="D743" s="7" t="s">
        <v>669</v>
      </c>
      <c r="E743" s="11" t="s">
        <v>670</v>
      </c>
      <c r="F743" s="11" t="s">
        <v>676</v>
      </c>
      <c r="G743" s="18">
        <v>2995</v>
      </c>
    </row>
    <row r="744" spans="1:7" ht="15.6" x14ac:dyDescent="0.3">
      <c r="A744" s="6">
        <v>857</v>
      </c>
      <c r="B744" s="17">
        <v>96495010587</v>
      </c>
      <c r="C744" s="2" t="s">
        <v>874</v>
      </c>
      <c r="D744" s="7" t="s">
        <v>669</v>
      </c>
      <c r="E744" s="6" t="s">
        <v>1486</v>
      </c>
      <c r="F744" s="11" t="s">
        <v>676</v>
      </c>
      <c r="G744" s="18">
        <v>1920</v>
      </c>
    </row>
    <row r="745" spans="1:7" ht="15.6" x14ac:dyDescent="0.3">
      <c r="A745" s="6">
        <v>859</v>
      </c>
      <c r="B745" s="17">
        <v>97945900583</v>
      </c>
      <c r="C745" s="2" t="s">
        <v>876</v>
      </c>
      <c r="D745" s="7" t="s">
        <v>669</v>
      </c>
      <c r="E745" s="9">
        <v>46078</v>
      </c>
      <c r="F745" s="11" t="s">
        <v>676</v>
      </c>
      <c r="G745" s="18">
        <v>320</v>
      </c>
    </row>
    <row r="746" spans="1:7" ht="15.6" x14ac:dyDescent="0.3">
      <c r="A746" s="6">
        <v>861</v>
      </c>
      <c r="B746" s="17">
        <v>96115460584</v>
      </c>
      <c r="C746" s="2" t="s">
        <v>878</v>
      </c>
      <c r="D746" s="26" t="s">
        <v>669</v>
      </c>
      <c r="E746" s="9">
        <v>46078</v>
      </c>
      <c r="F746" s="11" t="s">
        <v>676</v>
      </c>
      <c r="G746" s="18">
        <v>150</v>
      </c>
    </row>
    <row r="747" spans="1:7" ht="15.6" x14ac:dyDescent="0.3">
      <c r="A747" s="6">
        <v>862</v>
      </c>
      <c r="B747" s="17">
        <v>90016870579</v>
      </c>
      <c r="C747" s="2" t="s">
        <v>879</v>
      </c>
      <c r="D747" s="7" t="s">
        <v>669</v>
      </c>
      <c r="E747" s="11" t="s">
        <v>670</v>
      </c>
      <c r="F747" s="11" t="s">
        <v>676</v>
      </c>
      <c r="G747" s="18">
        <v>150</v>
      </c>
    </row>
    <row r="748" spans="1:7" ht="15.6" x14ac:dyDescent="0.3">
      <c r="A748" s="6">
        <v>863</v>
      </c>
      <c r="B748" s="17">
        <v>90021390605</v>
      </c>
      <c r="C748" s="2" t="s">
        <v>880</v>
      </c>
      <c r="D748" s="7" t="s">
        <v>669</v>
      </c>
      <c r="E748" s="9">
        <v>46078</v>
      </c>
      <c r="F748" s="11" t="s">
        <v>676</v>
      </c>
      <c r="G748" s="18">
        <v>400</v>
      </c>
    </row>
    <row r="749" spans="1:7" ht="15.6" x14ac:dyDescent="0.3">
      <c r="A749" s="6">
        <v>864</v>
      </c>
      <c r="B749" s="17">
        <v>96281070589</v>
      </c>
      <c r="C749" s="2" t="s">
        <v>881</v>
      </c>
      <c r="D749" s="7" t="s">
        <v>669</v>
      </c>
      <c r="E749" s="9">
        <v>46078</v>
      </c>
      <c r="F749" s="11" t="s">
        <v>676</v>
      </c>
      <c r="G749" s="18">
        <v>180</v>
      </c>
    </row>
    <row r="750" spans="1:7" ht="15.6" x14ac:dyDescent="0.3">
      <c r="A750" s="6">
        <v>865</v>
      </c>
      <c r="B750" s="17">
        <v>96416110581</v>
      </c>
      <c r="C750" s="2" t="s">
        <v>882</v>
      </c>
      <c r="D750" s="7" t="s">
        <v>669</v>
      </c>
      <c r="E750" s="6" t="s">
        <v>670</v>
      </c>
      <c r="F750" s="11" t="s">
        <v>676</v>
      </c>
      <c r="G750" s="18">
        <v>1400</v>
      </c>
    </row>
    <row r="751" spans="1:7" ht="15.6" x14ac:dyDescent="0.3">
      <c r="A751" s="6">
        <v>866</v>
      </c>
      <c r="B751" s="17">
        <v>97615770589</v>
      </c>
      <c r="C751" s="2" t="s">
        <v>883</v>
      </c>
      <c r="D751" s="7" t="s">
        <v>669</v>
      </c>
      <c r="E751" s="6" t="s">
        <v>670</v>
      </c>
      <c r="F751" s="11" t="s">
        <v>676</v>
      </c>
      <c r="G751" s="18">
        <v>665</v>
      </c>
    </row>
    <row r="752" spans="1:7" ht="15.6" x14ac:dyDescent="0.3">
      <c r="A752" s="6">
        <v>867</v>
      </c>
      <c r="B752" s="17">
        <v>97108640588</v>
      </c>
      <c r="C752" s="2" t="s">
        <v>884</v>
      </c>
      <c r="D752" s="7" t="s">
        <v>669</v>
      </c>
      <c r="E752" s="9">
        <v>46078</v>
      </c>
      <c r="F752" s="11" t="s">
        <v>676</v>
      </c>
      <c r="G752" s="18">
        <v>950</v>
      </c>
    </row>
    <row r="753" spans="1:7" ht="15.6" x14ac:dyDescent="0.3">
      <c r="A753" s="6">
        <v>868</v>
      </c>
      <c r="B753" s="17">
        <v>97385840588</v>
      </c>
      <c r="C753" s="2" t="s">
        <v>885</v>
      </c>
      <c r="D753" s="7" t="s">
        <v>669</v>
      </c>
      <c r="E753" s="11" t="s">
        <v>670</v>
      </c>
      <c r="F753" s="7" t="s">
        <v>669</v>
      </c>
      <c r="G753" s="18">
        <v>20500</v>
      </c>
    </row>
    <row r="754" spans="1:7" ht="15.6" x14ac:dyDescent="0.3">
      <c r="A754" s="6">
        <v>869</v>
      </c>
      <c r="B754" s="17">
        <v>95044760585</v>
      </c>
      <c r="C754" s="2" t="s">
        <v>886</v>
      </c>
      <c r="D754" s="7" t="s">
        <v>669</v>
      </c>
      <c r="E754" s="11" t="s">
        <v>670</v>
      </c>
      <c r="F754" s="11" t="s">
        <v>676</v>
      </c>
      <c r="G754" s="18">
        <v>300</v>
      </c>
    </row>
    <row r="755" spans="1:7" ht="15.6" x14ac:dyDescent="0.3">
      <c r="A755" s="6">
        <v>871</v>
      </c>
      <c r="B755" s="17">
        <v>5404791005</v>
      </c>
      <c r="C755" s="2" t="s">
        <v>888</v>
      </c>
      <c r="D755" s="7" t="s">
        <v>669</v>
      </c>
      <c r="E755" s="11" t="s">
        <v>670</v>
      </c>
      <c r="F755" s="11" t="s">
        <v>676</v>
      </c>
      <c r="G755" s="18">
        <v>1650</v>
      </c>
    </row>
    <row r="756" spans="1:7" ht="15.6" x14ac:dyDescent="0.3">
      <c r="A756" s="6">
        <v>872</v>
      </c>
      <c r="B756" s="17">
        <v>94055430584</v>
      </c>
      <c r="C756" s="2" t="s">
        <v>889</v>
      </c>
      <c r="D756" s="7" t="s">
        <v>669</v>
      </c>
      <c r="E756" s="11" t="s">
        <v>670</v>
      </c>
      <c r="F756" s="11" t="s">
        <v>676</v>
      </c>
      <c r="G756" s="18">
        <v>1050</v>
      </c>
    </row>
    <row r="757" spans="1:7" ht="15.6" x14ac:dyDescent="0.3">
      <c r="A757" s="6">
        <v>873</v>
      </c>
      <c r="B757" s="17">
        <v>97876800588</v>
      </c>
      <c r="C757" s="2" t="s">
        <v>890</v>
      </c>
      <c r="D757" s="7" t="s">
        <v>669</v>
      </c>
      <c r="E757" s="11" t="s">
        <v>670</v>
      </c>
      <c r="F757" s="11" t="s">
        <v>676</v>
      </c>
      <c r="G757" s="18">
        <v>400</v>
      </c>
    </row>
    <row r="758" spans="1:7" ht="15.6" x14ac:dyDescent="0.3">
      <c r="A758" s="6">
        <v>874</v>
      </c>
      <c r="B758" s="17">
        <v>9109681008</v>
      </c>
      <c r="C758" s="2" t="s">
        <v>891</v>
      </c>
      <c r="D758" s="7" t="s">
        <v>669</v>
      </c>
      <c r="E758" s="11" t="s">
        <v>670</v>
      </c>
      <c r="F758" s="11" t="s">
        <v>676</v>
      </c>
      <c r="G758" s="18">
        <v>450</v>
      </c>
    </row>
    <row r="759" spans="1:7" ht="15.6" x14ac:dyDescent="0.3">
      <c r="A759" s="6">
        <v>875</v>
      </c>
      <c r="B759" s="17">
        <v>2557810591</v>
      </c>
      <c r="C759" s="2" t="s">
        <v>892</v>
      </c>
      <c r="D759" s="7" t="s">
        <v>669</v>
      </c>
      <c r="E759" s="11" t="s">
        <v>670</v>
      </c>
      <c r="F759" s="11" t="s">
        <v>676</v>
      </c>
      <c r="G759" s="18">
        <v>1600</v>
      </c>
    </row>
    <row r="760" spans="1:7" ht="15.6" x14ac:dyDescent="0.3">
      <c r="A760" s="6">
        <v>876</v>
      </c>
      <c r="B760" s="17">
        <v>97072140581</v>
      </c>
      <c r="C760" s="2" t="s">
        <v>893</v>
      </c>
      <c r="D760" s="7" t="s">
        <v>669</v>
      </c>
      <c r="E760" s="9">
        <v>46115</v>
      </c>
      <c r="F760" s="11" t="s">
        <v>676</v>
      </c>
      <c r="G760" s="18">
        <v>1740</v>
      </c>
    </row>
    <row r="761" spans="1:7" ht="15.6" x14ac:dyDescent="0.3">
      <c r="A761" s="6">
        <v>878</v>
      </c>
      <c r="B761" s="17">
        <v>96578280586</v>
      </c>
      <c r="C761" s="2" t="s">
        <v>895</v>
      </c>
      <c r="D761" s="7" t="s">
        <v>669</v>
      </c>
      <c r="E761" s="6" t="s">
        <v>670</v>
      </c>
      <c r="F761" s="6" t="s">
        <v>676</v>
      </c>
      <c r="G761" s="18">
        <v>875</v>
      </c>
    </row>
    <row r="762" spans="1:7" ht="15.6" x14ac:dyDescent="0.3">
      <c r="A762" s="6">
        <v>881</v>
      </c>
      <c r="B762" s="17">
        <v>91180260597</v>
      </c>
      <c r="C762" s="2" t="s">
        <v>898</v>
      </c>
      <c r="D762" s="7" t="s">
        <v>669</v>
      </c>
      <c r="E762" s="11" t="s">
        <v>670</v>
      </c>
      <c r="F762" s="11" t="s">
        <v>676</v>
      </c>
      <c r="G762" s="18">
        <v>450</v>
      </c>
    </row>
    <row r="763" spans="1:7" ht="15.6" x14ac:dyDescent="0.3">
      <c r="A763" s="6">
        <v>882</v>
      </c>
      <c r="B763" s="17">
        <v>90078610566</v>
      </c>
      <c r="C763" s="2" t="s">
        <v>899</v>
      </c>
      <c r="D763" s="7" t="s">
        <v>669</v>
      </c>
      <c r="E763" s="9">
        <v>46106</v>
      </c>
      <c r="F763" s="11" t="s">
        <v>676</v>
      </c>
      <c r="G763" s="18">
        <v>900</v>
      </c>
    </row>
    <row r="764" spans="1:7" ht="15.6" x14ac:dyDescent="0.3">
      <c r="A764" s="6">
        <v>883</v>
      </c>
      <c r="B764" s="17">
        <v>97765440587</v>
      </c>
      <c r="C764" s="2" t="s">
        <v>900</v>
      </c>
      <c r="D764" s="7" t="s">
        <v>669</v>
      </c>
      <c r="E764" s="11" t="s">
        <v>670</v>
      </c>
      <c r="F764" s="11" t="s">
        <v>676</v>
      </c>
      <c r="G764" s="18">
        <v>520</v>
      </c>
    </row>
    <row r="765" spans="1:7" ht="15.6" x14ac:dyDescent="0.3">
      <c r="A765" s="6">
        <v>884</v>
      </c>
      <c r="B765" s="17">
        <v>6749841000</v>
      </c>
      <c r="C765" s="2" t="s">
        <v>901</v>
      </c>
      <c r="D765" s="7" t="s">
        <v>669</v>
      </c>
      <c r="E765" s="9">
        <v>46078</v>
      </c>
      <c r="F765" s="7" t="s">
        <v>669</v>
      </c>
      <c r="G765" s="18">
        <v>5100</v>
      </c>
    </row>
    <row r="766" spans="1:7" ht="15.6" x14ac:dyDescent="0.3">
      <c r="A766" s="6">
        <v>885</v>
      </c>
      <c r="B766" s="17">
        <v>97668270586</v>
      </c>
      <c r="C766" s="2" t="s">
        <v>902</v>
      </c>
      <c r="D766" s="7" t="s">
        <v>669</v>
      </c>
      <c r="E766" s="9">
        <v>46078</v>
      </c>
      <c r="F766" s="11" t="s">
        <v>676</v>
      </c>
      <c r="G766" s="18">
        <v>945</v>
      </c>
    </row>
    <row r="767" spans="1:7" ht="15.6" x14ac:dyDescent="0.3">
      <c r="A767" s="6">
        <v>888</v>
      </c>
      <c r="B767" s="17">
        <v>91158730597</v>
      </c>
      <c r="C767" s="2" t="s">
        <v>905</v>
      </c>
      <c r="D767" s="7" t="s">
        <v>669</v>
      </c>
      <c r="E767" s="11" t="s">
        <v>670</v>
      </c>
      <c r="F767" s="11" t="s">
        <v>676</v>
      </c>
      <c r="G767" s="18">
        <v>300</v>
      </c>
    </row>
    <row r="768" spans="1:7" ht="15.6" x14ac:dyDescent="0.3">
      <c r="A768" s="6">
        <v>889</v>
      </c>
      <c r="B768" s="17">
        <v>91015400590</v>
      </c>
      <c r="C768" s="2" t="s">
        <v>906</v>
      </c>
      <c r="D768" s="7" t="s">
        <v>669</v>
      </c>
      <c r="E768" s="9">
        <v>46115</v>
      </c>
      <c r="F768" s="11" t="s">
        <v>676</v>
      </c>
      <c r="G768" s="18">
        <v>4200</v>
      </c>
    </row>
    <row r="769" spans="1:7" ht="15.6" x14ac:dyDescent="0.3">
      <c r="A769" s="6">
        <v>890</v>
      </c>
      <c r="B769" s="17">
        <v>90053500584</v>
      </c>
      <c r="C769" s="2" t="s">
        <v>907</v>
      </c>
      <c r="D769" s="7" t="s">
        <v>669</v>
      </c>
      <c r="E769" s="10">
        <v>46016</v>
      </c>
      <c r="F769" s="11" t="s">
        <v>676</v>
      </c>
      <c r="G769" s="18">
        <v>3060</v>
      </c>
    </row>
    <row r="770" spans="1:7" ht="15.6" x14ac:dyDescent="0.3">
      <c r="A770" s="6">
        <v>891</v>
      </c>
      <c r="B770" s="17">
        <v>90081770589</v>
      </c>
      <c r="C770" s="2" t="s">
        <v>908</v>
      </c>
      <c r="D770" s="7" t="s">
        <v>669</v>
      </c>
      <c r="E770" s="11" t="s">
        <v>670</v>
      </c>
      <c r="F770" s="11" t="s">
        <v>676</v>
      </c>
      <c r="G770" s="18">
        <v>50</v>
      </c>
    </row>
    <row r="771" spans="1:7" ht="15.6" x14ac:dyDescent="0.3">
      <c r="A771" s="6">
        <v>892</v>
      </c>
      <c r="B771" s="17">
        <v>97456020581</v>
      </c>
      <c r="C771" s="2" t="s">
        <v>909</v>
      </c>
      <c r="D771" s="7" t="s">
        <v>669</v>
      </c>
      <c r="E771" s="11" t="s">
        <v>670</v>
      </c>
      <c r="F771" s="11" t="s">
        <v>676</v>
      </c>
      <c r="G771" s="18">
        <v>800</v>
      </c>
    </row>
    <row r="772" spans="1:7" ht="15.6" x14ac:dyDescent="0.3">
      <c r="A772" s="6">
        <v>894</v>
      </c>
      <c r="B772" s="17">
        <v>2885400602</v>
      </c>
      <c r="C772" s="2" t="s">
        <v>911</v>
      </c>
      <c r="D772" s="7" t="s">
        <v>669</v>
      </c>
      <c r="E772" s="9">
        <v>46078</v>
      </c>
      <c r="F772" s="11" t="s">
        <v>676</v>
      </c>
      <c r="G772" s="18">
        <v>800</v>
      </c>
    </row>
    <row r="773" spans="1:7" ht="15.6" x14ac:dyDescent="0.3">
      <c r="A773" s="6">
        <v>895</v>
      </c>
      <c r="B773" s="17">
        <v>96543180580</v>
      </c>
      <c r="C773" s="2" t="s">
        <v>912</v>
      </c>
      <c r="D773" s="7" t="s">
        <v>669</v>
      </c>
      <c r="E773" s="11" t="s">
        <v>670</v>
      </c>
      <c r="F773" s="11" t="s">
        <v>676</v>
      </c>
      <c r="G773" s="18">
        <v>60</v>
      </c>
    </row>
    <row r="774" spans="1:7" ht="15.6" x14ac:dyDescent="0.3">
      <c r="A774" s="6">
        <v>897</v>
      </c>
      <c r="B774" s="17">
        <v>92071540600</v>
      </c>
      <c r="C774" s="2" t="s">
        <v>914</v>
      </c>
      <c r="D774" s="7" t="s">
        <v>669</v>
      </c>
      <c r="E774" s="11" t="s">
        <v>670</v>
      </c>
      <c r="F774" s="6" t="s">
        <v>676</v>
      </c>
      <c r="G774" s="18">
        <v>600</v>
      </c>
    </row>
    <row r="775" spans="1:7" ht="15.6" x14ac:dyDescent="0.3">
      <c r="A775" s="6">
        <v>899</v>
      </c>
      <c r="B775" s="17">
        <v>96552220582</v>
      </c>
      <c r="C775" s="2" t="s">
        <v>916</v>
      </c>
      <c r="D775" s="7" t="s">
        <v>669</v>
      </c>
      <c r="E775" s="11" t="s">
        <v>670</v>
      </c>
      <c r="F775" s="11" t="s">
        <v>676</v>
      </c>
      <c r="G775" s="18">
        <v>715</v>
      </c>
    </row>
    <row r="776" spans="1:7" ht="15.6" x14ac:dyDescent="0.3">
      <c r="A776" s="6">
        <v>900</v>
      </c>
      <c r="B776" s="17">
        <v>97986100580</v>
      </c>
      <c r="C776" s="2" t="s">
        <v>917</v>
      </c>
      <c r="D776" s="7" t="s">
        <v>669</v>
      </c>
      <c r="E776" s="11" t="s">
        <v>670</v>
      </c>
      <c r="F776" s="11" t="s">
        <v>676</v>
      </c>
      <c r="G776" s="18">
        <v>1950</v>
      </c>
    </row>
    <row r="777" spans="1:7" ht="15.6" x14ac:dyDescent="0.3">
      <c r="A777" s="6">
        <v>901</v>
      </c>
      <c r="B777" s="17">
        <v>90042680596</v>
      </c>
      <c r="C777" s="2" t="s">
        <v>918</v>
      </c>
      <c r="D777" s="7" t="s">
        <v>669</v>
      </c>
      <c r="E777" s="11" t="s">
        <v>670</v>
      </c>
      <c r="F777" s="11" t="s">
        <v>676</v>
      </c>
      <c r="G777" s="18">
        <v>2600</v>
      </c>
    </row>
    <row r="778" spans="1:7" ht="15.6" x14ac:dyDescent="0.3">
      <c r="A778" s="6">
        <v>902</v>
      </c>
      <c r="B778" s="17">
        <v>90058110595</v>
      </c>
      <c r="C778" s="2" t="s">
        <v>919</v>
      </c>
      <c r="D778" s="7" t="s">
        <v>669</v>
      </c>
      <c r="E778" s="11" t="s">
        <v>670</v>
      </c>
      <c r="F778" s="11" t="s">
        <v>676</v>
      </c>
      <c r="G778" s="18">
        <v>1260</v>
      </c>
    </row>
    <row r="779" spans="1:7" ht="15.6" x14ac:dyDescent="0.3">
      <c r="A779" s="6">
        <v>903</v>
      </c>
      <c r="B779" s="17">
        <v>97223170586</v>
      </c>
      <c r="C779" s="2" t="s">
        <v>920</v>
      </c>
      <c r="D779" s="7" t="s">
        <v>669</v>
      </c>
      <c r="E779" s="9">
        <v>46060</v>
      </c>
      <c r="F779" s="7" t="s">
        <v>669</v>
      </c>
      <c r="G779" s="18">
        <v>5100</v>
      </c>
    </row>
    <row r="780" spans="1:7" ht="15.6" x14ac:dyDescent="0.3">
      <c r="A780" s="6">
        <v>904</v>
      </c>
      <c r="B780" s="17">
        <v>91126280592</v>
      </c>
      <c r="C780" s="2" t="s">
        <v>921</v>
      </c>
      <c r="D780" s="7" t="s">
        <v>669</v>
      </c>
      <c r="E780" s="11" t="s">
        <v>670</v>
      </c>
      <c r="F780" s="11" t="s">
        <v>676</v>
      </c>
      <c r="G780" s="18">
        <v>2200</v>
      </c>
    </row>
    <row r="781" spans="1:7" ht="15.6" x14ac:dyDescent="0.3">
      <c r="A781" s="6">
        <v>905</v>
      </c>
      <c r="B781" s="17">
        <v>97058830585</v>
      </c>
      <c r="C781" s="2" t="s">
        <v>922</v>
      </c>
      <c r="D781" s="7" t="s">
        <v>669</v>
      </c>
      <c r="E781" s="10">
        <v>46028</v>
      </c>
      <c r="F781" s="11" t="s">
        <v>676</v>
      </c>
      <c r="G781" s="18">
        <v>172</v>
      </c>
    </row>
    <row r="782" spans="1:7" ht="15.6" x14ac:dyDescent="0.3">
      <c r="A782" s="6">
        <v>906</v>
      </c>
      <c r="B782" s="17">
        <v>97607260581</v>
      </c>
      <c r="C782" s="2" t="s">
        <v>923</v>
      </c>
      <c r="D782" s="7" t="s">
        <v>669</v>
      </c>
      <c r="E782" s="11" t="s">
        <v>670</v>
      </c>
      <c r="F782" s="11" t="s">
        <v>676</v>
      </c>
      <c r="G782" s="18">
        <v>420</v>
      </c>
    </row>
    <row r="783" spans="1:7" ht="15.6" x14ac:dyDescent="0.3">
      <c r="A783" s="6">
        <v>907</v>
      </c>
      <c r="B783" s="17">
        <v>91179400592</v>
      </c>
      <c r="C783" s="2" t="s">
        <v>924</v>
      </c>
      <c r="D783" s="7" t="s">
        <v>669</v>
      </c>
      <c r="E783" s="11" t="s">
        <v>670</v>
      </c>
      <c r="F783" s="11" t="s">
        <v>676</v>
      </c>
      <c r="G783" s="18">
        <v>1350</v>
      </c>
    </row>
    <row r="784" spans="1:7" ht="15.6" x14ac:dyDescent="0.3">
      <c r="A784" s="6">
        <v>908</v>
      </c>
      <c r="B784" s="17">
        <v>97855820581</v>
      </c>
      <c r="C784" s="2" t="s">
        <v>925</v>
      </c>
      <c r="D784" s="7" t="s">
        <v>669</v>
      </c>
      <c r="E784" s="9">
        <v>46078</v>
      </c>
      <c r="F784" s="11" t="s">
        <v>676</v>
      </c>
      <c r="G784" s="18">
        <v>1875</v>
      </c>
    </row>
    <row r="785" spans="1:7" ht="15.6" x14ac:dyDescent="0.3">
      <c r="A785" s="6">
        <v>909</v>
      </c>
      <c r="B785" s="17">
        <v>5462201004</v>
      </c>
      <c r="C785" s="2" t="s">
        <v>926</v>
      </c>
      <c r="D785" s="7" t="s">
        <v>669</v>
      </c>
      <c r="E785" s="6" t="s">
        <v>1486</v>
      </c>
      <c r="F785" s="11" t="s">
        <v>676</v>
      </c>
      <c r="G785" s="18">
        <v>2790</v>
      </c>
    </row>
    <row r="786" spans="1:7" ht="15.6" x14ac:dyDescent="0.3">
      <c r="A786" s="6">
        <v>911</v>
      </c>
      <c r="B786" s="17">
        <v>90014860580</v>
      </c>
      <c r="C786" s="2" t="s">
        <v>928</v>
      </c>
      <c r="D786" s="7" t="s">
        <v>669</v>
      </c>
      <c r="E786" s="11" t="s">
        <v>670</v>
      </c>
      <c r="F786" s="11" t="s">
        <v>676</v>
      </c>
      <c r="G786" s="18">
        <v>400</v>
      </c>
    </row>
    <row r="787" spans="1:7" ht="15.6" x14ac:dyDescent="0.3">
      <c r="A787" s="6">
        <v>912</v>
      </c>
      <c r="B787" s="17">
        <v>90090750580</v>
      </c>
      <c r="C787" s="2" t="s">
        <v>929</v>
      </c>
      <c r="D787" s="7" t="s">
        <v>669</v>
      </c>
      <c r="E787" s="11" t="s">
        <v>670</v>
      </c>
      <c r="F787" s="11" t="s">
        <v>676</v>
      </c>
      <c r="G787" s="18">
        <v>400</v>
      </c>
    </row>
    <row r="788" spans="1:7" ht="15.6" x14ac:dyDescent="0.3">
      <c r="A788" s="6">
        <v>913</v>
      </c>
      <c r="B788" s="17">
        <v>90059380593</v>
      </c>
      <c r="C788" s="2" t="s">
        <v>930</v>
      </c>
      <c r="D788" s="7" t="s">
        <v>669</v>
      </c>
      <c r="E788" s="11" t="s">
        <v>670</v>
      </c>
      <c r="F788" s="11" t="s">
        <v>676</v>
      </c>
      <c r="G788" s="18">
        <v>90</v>
      </c>
    </row>
    <row r="789" spans="1:7" ht="15.6" x14ac:dyDescent="0.3">
      <c r="A789" s="6">
        <v>914</v>
      </c>
      <c r="B789" s="17">
        <v>96174270585</v>
      </c>
      <c r="C789" s="2" t="s">
        <v>931</v>
      </c>
      <c r="D789" s="7" t="s">
        <v>669</v>
      </c>
      <c r="E789" s="10">
        <v>46016</v>
      </c>
      <c r="F789" s="11" t="s">
        <v>676</v>
      </c>
      <c r="G789" s="18">
        <v>2310</v>
      </c>
    </row>
    <row r="790" spans="1:7" ht="15.6" x14ac:dyDescent="0.3">
      <c r="A790" s="6">
        <v>915</v>
      </c>
      <c r="B790" s="17">
        <v>90046190592</v>
      </c>
      <c r="C790" s="2" t="s">
        <v>932</v>
      </c>
      <c r="D790" s="7" t="s">
        <v>669</v>
      </c>
      <c r="E790" s="11" t="s">
        <v>670</v>
      </c>
      <c r="F790" s="11" t="s">
        <v>676</v>
      </c>
      <c r="G790" s="18">
        <v>1140</v>
      </c>
    </row>
    <row r="791" spans="1:7" ht="15.6" x14ac:dyDescent="0.3">
      <c r="A791" s="6">
        <v>916</v>
      </c>
      <c r="B791" s="17">
        <v>95051630580</v>
      </c>
      <c r="C791" s="2" t="s">
        <v>933</v>
      </c>
      <c r="D791" s="7" t="s">
        <v>669</v>
      </c>
      <c r="E791" s="11" t="s">
        <v>670</v>
      </c>
      <c r="F791" s="7" t="s">
        <v>669</v>
      </c>
      <c r="G791" s="18">
        <v>11000</v>
      </c>
    </row>
    <row r="792" spans="1:7" ht="15.6" x14ac:dyDescent="0.3">
      <c r="A792" s="6">
        <v>917</v>
      </c>
      <c r="B792" s="17">
        <v>1977490562</v>
      </c>
      <c r="C792" s="2" t="s">
        <v>934</v>
      </c>
      <c r="D792" s="7" t="s">
        <v>669</v>
      </c>
      <c r="E792" s="9">
        <v>46078</v>
      </c>
      <c r="F792" s="7" t="s">
        <v>669</v>
      </c>
      <c r="G792" s="18">
        <v>8700</v>
      </c>
    </row>
    <row r="793" spans="1:7" ht="15.6" x14ac:dyDescent="0.3">
      <c r="A793" s="6">
        <v>918</v>
      </c>
      <c r="B793" s="17">
        <v>97480050588</v>
      </c>
      <c r="C793" s="2" t="s">
        <v>935</v>
      </c>
      <c r="D793" s="7" t="s">
        <v>669</v>
      </c>
      <c r="E793" s="11" t="s">
        <v>670</v>
      </c>
      <c r="F793" s="11" t="s">
        <v>676</v>
      </c>
      <c r="G793" s="18">
        <v>550</v>
      </c>
    </row>
    <row r="794" spans="1:7" ht="15.6" x14ac:dyDescent="0.3">
      <c r="A794" s="6">
        <v>920</v>
      </c>
      <c r="B794" s="17">
        <v>97344250580</v>
      </c>
      <c r="C794" s="2" t="s">
        <v>937</v>
      </c>
      <c r="D794" s="7" t="s">
        <v>669</v>
      </c>
      <c r="E794" s="9">
        <v>46078</v>
      </c>
      <c r="F794" s="11" t="s">
        <v>676</v>
      </c>
      <c r="G794" s="18">
        <v>450</v>
      </c>
    </row>
    <row r="795" spans="1:7" ht="15.6" x14ac:dyDescent="0.3">
      <c r="A795" s="6">
        <v>921</v>
      </c>
      <c r="B795" s="17">
        <v>92086280606</v>
      </c>
      <c r="C795" s="2" t="s">
        <v>938</v>
      </c>
      <c r="D795" s="7" t="s">
        <v>669</v>
      </c>
      <c r="E795" s="10">
        <v>46030</v>
      </c>
      <c r="F795" s="7" t="s">
        <v>669</v>
      </c>
      <c r="G795" s="18">
        <v>7280</v>
      </c>
    </row>
    <row r="796" spans="1:7" ht="15.6" x14ac:dyDescent="0.3">
      <c r="A796" s="6">
        <v>924</v>
      </c>
      <c r="B796" s="17">
        <v>97890310580</v>
      </c>
      <c r="C796" s="2" t="s">
        <v>941</v>
      </c>
      <c r="D796" s="7" t="s">
        <v>669</v>
      </c>
      <c r="E796" s="11" t="s">
        <v>670</v>
      </c>
      <c r="F796" s="11" t="s">
        <v>676</v>
      </c>
      <c r="G796" s="18">
        <v>1300</v>
      </c>
    </row>
    <row r="797" spans="1:7" ht="15.6" x14ac:dyDescent="0.3">
      <c r="A797" s="6">
        <v>925</v>
      </c>
      <c r="B797" s="17">
        <v>2618320598</v>
      </c>
      <c r="C797" s="2" t="s">
        <v>942</v>
      </c>
      <c r="D797" s="7" t="s">
        <v>669</v>
      </c>
      <c r="E797" s="10">
        <v>46108</v>
      </c>
      <c r="F797" s="6" t="s">
        <v>676</v>
      </c>
      <c r="G797" s="18">
        <v>2160</v>
      </c>
    </row>
    <row r="798" spans="1:7" ht="15.6" x14ac:dyDescent="0.3">
      <c r="A798" s="6">
        <v>926</v>
      </c>
      <c r="B798" s="17">
        <v>2618340596</v>
      </c>
      <c r="C798" s="2" t="s">
        <v>943</v>
      </c>
      <c r="D798" s="7" t="s">
        <v>669</v>
      </c>
      <c r="E798" s="10">
        <v>46108</v>
      </c>
      <c r="F798" s="6" t="s">
        <v>676</v>
      </c>
      <c r="G798" s="18">
        <v>1260</v>
      </c>
    </row>
    <row r="799" spans="1:7" ht="15.6" x14ac:dyDescent="0.3">
      <c r="A799" s="6">
        <v>927</v>
      </c>
      <c r="B799" s="17">
        <v>96260040587</v>
      </c>
      <c r="C799" s="2" t="s">
        <v>944</v>
      </c>
      <c r="D799" s="7" t="s">
        <v>669</v>
      </c>
      <c r="E799" s="10">
        <v>46039</v>
      </c>
      <c r="F799" s="11" t="s">
        <v>676</v>
      </c>
      <c r="G799" s="18">
        <v>360</v>
      </c>
    </row>
    <row r="800" spans="1:7" ht="15.6" x14ac:dyDescent="0.3">
      <c r="A800" s="6">
        <v>928</v>
      </c>
      <c r="B800" s="17">
        <v>97932070580</v>
      </c>
      <c r="C800" s="2" t="s">
        <v>945</v>
      </c>
      <c r="D800" s="7" t="s">
        <v>669</v>
      </c>
      <c r="E800" s="11" t="s">
        <v>670</v>
      </c>
      <c r="F800" s="11" t="s">
        <v>676</v>
      </c>
      <c r="G800" s="18">
        <v>440</v>
      </c>
    </row>
    <row r="801" spans="1:7" ht="15.6" x14ac:dyDescent="0.3">
      <c r="A801" s="6">
        <v>929</v>
      </c>
      <c r="B801" s="17">
        <v>97059080586</v>
      </c>
      <c r="C801" s="2" t="s">
        <v>946</v>
      </c>
      <c r="D801" s="7" t="s">
        <v>669</v>
      </c>
      <c r="E801" s="9">
        <v>46078</v>
      </c>
      <c r="F801" s="11" t="s">
        <v>676</v>
      </c>
      <c r="G801" s="18">
        <v>90</v>
      </c>
    </row>
    <row r="802" spans="1:7" ht="15.6" x14ac:dyDescent="0.3">
      <c r="A802" s="6">
        <v>930</v>
      </c>
      <c r="B802" s="17">
        <v>10121781008</v>
      </c>
      <c r="C802" s="2" t="s">
        <v>947</v>
      </c>
      <c r="D802" s="7" t="s">
        <v>669</v>
      </c>
      <c r="E802" s="11" t="s">
        <v>670</v>
      </c>
      <c r="F802" s="11" t="s">
        <v>676</v>
      </c>
      <c r="G802" s="18">
        <v>2700</v>
      </c>
    </row>
    <row r="803" spans="1:7" ht="15.6" x14ac:dyDescent="0.3">
      <c r="A803" s="6">
        <v>931</v>
      </c>
      <c r="B803" s="17">
        <v>14911531003</v>
      </c>
      <c r="C803" s="2" t="s">
        <v>948</v>
      </c>
      <c r="D803" s="7" t="s">
        <v>669</v>
      </c>
      <c r="E803" s="9">
        <v>46078</v>
      </c>
      <c r="F803" s="11" t="s">
        <v>676</v>
      </c>
      <c r="G803" s="18">
        <v>480</v>
      </c>
    </row>
    <row r="804" spans="1:7" ht="15.6" x14ac:dyDescent="0.3">
      <c r="A804" s="6">
        <v>932</v>
      </c>
      <c r="B804" s="17">
        <v>90039550596</v>
      </c>
      <c r="C804" s="2" t="s">
        <v>949</v>
      </c>
      <c r="D804" s="7" t="s">
        <v>669</v>
      </c>
      <c r="E804" s="6" t="s">
        <v>670</v>
      </c>
      <c r="F804" s="11" t="s">
        <v>676</v>
      </c>
      <c r="G804" s="18">
        <v>600</v>
      </c>
    </row>
    <row r="805" spans="1:7" ht="15.6" x14ac:dyDescent="0.3">
      <c r="A805" s="6">
        <v>933</v>
      </c>
      <c r="B805" s="17">
        <v>90062370581</v>
      </c>
      <c r="C805" s="2" t="s">
        <v>950</v>
      </c>
      <c r="D805" s="7" t="s">
        <v>669</v>
      </c>
      <c r="E805" s="10">
        <v>46071</v>
      </c>
      <c r="F805" s="11" t="s">
        <v>676</v>
      </c>
      <c r="G805" s="18">
        <v>300</v>
      </c>
    </row>
    <row r="806" spans="1:7" ht="15.6" x14ac:dyDescent="0.3">
      <c r="A806" s="6">
        <v>934</v>
      </c>
      <c r="B806" s="17">
        <v>6520940583</v>
      </c>
      <c r="C806" s="2" t="s">
        <v>951</v>
      </c>
      <c r="D806" s="7" t="s">
        <v>669</v>
      </c>
      <c r="E806" s="10">
        <v>46039</v>
      </c>
      <c r="F806" s="11" t="s">
        <v>676</v>
      </c>
      <c r="G806" s="18">
        <v>420</v>
      </c>
    </row>
    <row r="807" spans="1:7" ht="15.6" x14ac:dyDescent="0.3">
      <c r="A807" s="6">
        <v>935</v>
      </c>
      <c r="B807" s="17">
        <v>90066290595</v>
      </c>
      <c r="C807" s="2" t="s">
        <v>952</v>
      </c>
      <c r="D807" s="7" t="s">
        <v>669</v>
      </c>
      <c r="E807" s="11" t="s">
        <v>670</v>
      </c>
      <c r="F807" s="11" t="s">
        <v>676</v>
      </c>
      <c r="G807" s="18">
        <v>700</v>
      </c>
    </row>
    <row r="808" spans="1:7" ht="15.6" x14ac:dyDescent="0.3">
      <c r="A808" s="6">
        <v>936</v>
      </c>
      <c r="B808" s="17">
        <v>97350210585</v>
      </c>
      <c r="C808" s="2" t="s">
        <v>953</v>
      </c>
      <c r="D808" s="7" t="s">
        <v>669</v>
      </c>
      <c r="E808" s="9">
        <v>46078</v>
      </c>
      <c r="F808" s="11" t="s">
        <v>676</v>
      </c>
      <c r="G808" s="18">
        <v>350</v>
      </c>
    </row>
    <row r="809" spans="1:7" ht="15.6" x14ac:dyDescent="0.3">
      <c r="A809" s="6">
        <v>939</v>
      </c>
      <c r="B809" s="17">
        <v>96456810587</v>
      </c>
      <c r="C809" s="2" t="s">
        <v>956</v>
      </c>
      <c r="D809" s="7" t="s">
        <v>669</v>
      </c>
      <c r="E809" s="6" t="s">
        <v>670</v>
      </c>
      <c r="F809" s="11" t="s">
        <v>676</v>
      </c>
      <c r="G809" s="18">
        <v>450</v>
      </c>
    </row>
    <row r="810" spans="1:7" ht="15.6" x14ac:dyDescent="0.3">
      <c r="A810" s="6">
        <v>940</v>
      </c>
      <c r="B810" s="17">
        <v>92013460602</v>
      </c>
      <c r="C810" s="2" t="s">
        <v>957</v>
      </c>
      <c r="D810" s="7" t="s">
        <v>669</v>
      </c>
      <c r="E810" s="6" t="s">
        <v>670</v>
      </c>
      <c r="F810" s="11" t="s">
        <v>676</v>
      </c>
      <c r="G810" s="18">
        <v>1040</v>
      </c>
    </row>
    <row r="811" spans="1:7" ht="15.6" x14ac:dyDescent="0.3">
      <c r="A811" s="6">
        <v>941</v>
      </c>
      <c r="B811" s="17">
        <v>2532660590</v>
      </c>
      <c r="C811" s="2" t="s">
        <v>958</v>
      </c>
      <c r="D811" s="7" t="s">
        <v>669</v>
      </c>
      <c r="E811" s="9">
        <v>46078</v>
      </c>
      <c r="F811" s="11" t="s">
        <v>676</v>
      </c>
      <c r="G811" s="18">
        <v>3420</v>
      </c>
    </row>
    <row r="812" spans="1:7" ht="15.6" x14ac:dyDescent="0.3">
      <c r="A812" s="6">
        <v>942</v>
      </c>
      <c r="B812" s="17">
        <v>90070160594</v>
      </c>
      <c r="C812" s="2" t="s">
        <v>959</v>
      </c>
      <c r="D812" s="7" t="s">
        <v>669</v>
      </c>
      <c r="E812" s="9">
        <v>46078</v>
      </c>
      <c r="F812" s="11" t="s">
        <v>676</v>
      </c>
      <c r="G812" s="18">
        <v>120</v>
      </c>
    </row>
    <row r="813" spans="1:7" ht="15.6" x14ac:dyDescent="0.3">
      <c r="A813" s="6">
        <v>945</v>
      </c>
      <c r="B813" s="17">
        <v>11575371007</v>
      </c>
      <c r="C813" s="2" t="s">
        <v>962</v>
      </c>
      <c r="D813" s="7" t="s">
        <v>669</v>
      </c>
      <c r="E813" s="11" t="s">
        <v>670</v>
      </c>
      <c r="F813" s="11" t="s">
        <v>676</v>
      </c>
      <c r="G813" s="18">
        <v>1900</v>
      </c>
    </row>
    <row r="814" spans="1:7" ht="15.6" x14ac:dyDescent="0.3">
      <c r="A814" s="6">
        <v>946</v>
      </c>
      <c r="B814" s="17">
        <v>2156580561</v>
      </c>
      <c r="C814" s="2" t="s">
        <v>963</v>
      </c>
      <c r="D814" s="7" t="s">
        <v>669</v>
      </c>
      <c r="E814" s="11" t="s">
        <v>670</v>
      </c>
      <c r="F814" s="11" t="s">
        <v>676</v>
      </c>
      <c r="G814" s="18">
        <v>960</v>
      </c>
    </row>
    <row r="815" spans="1:7" ht="15.6" x14ac:dyDescent="0.3">
      <c r="A815" s="6">
        <v>947</v>
      </c>
      <c r="B815" s="17">
        <v>96064640582</v>
      </c>
      <c r="C815" s="2" t="s">
        <v>964</v>
      </c>
      <c r="D815" s="7" t="s">
        <v>669</v>
      </c>
      <c r="E815" s="10">
        <v>46032</v>
      </c>
      <c r="F815" s="11" t="s">
        <v>676</v>
      </c>
      <c r="G815" s="18">
        <v>1125</v>
      </c>
    </row>
    <row r="816" spans="1:7" ht="15.6" x14ac:dyDescent="0.3">
      <c r="A816" s="6">
        <v>948</v>
      </c>
      <c r="B816" s="17">
        <v>91155560591</v>
      </c>
      <c r="C816" s="2" t="s">
        <v>965</v>
      </c>
      <c r="D816" s="7" t="s">
        <v>669</v>
      </c>
      <c r="E816" s="11" t="s">
        <v>670</v>
      </c>
      <c r="F816" s="11" t="s">
        <v>676</v>
      </c>
      <c r="G816" s="18">
        <v>1320</v>
      </c>
    </row>
    <row r="817" spans="1:7" ht="15.6" x14ac:dyDescent="0.3">
      <c r="A817" s="6">
        <v>949</v>
      </c>
      <c r="B817" s="17">
        <v>94059560584</v>
      </c>
      <c r="C817" s="2" t="s">
        <v>966</v>
      </c>
      <c r="D817" s="7" t="s">
        <v>669</v>
      </c>
      <c r="E817" s="11" t="s">
        <v>670</v>
      </c>
      <c r="F817" s="11" t="s">
        <v>676</v>
      </c>
      <c r="G817" s="18">
        <v>15</v>
      </c>
    </row>
    <row r="818" spans="1:7" ht="15.6" x14ac:dyDescent="0.3">
      <c r="A818" s="6">
        <v>951</v>
      </c>
      <c r="B818" s="17">
        <v>92083880606</v>
      </c>
      <c r="C818" s="2" t="s">
        <v>968</v>
      </c>
      <c r="D818" s="7" t="s">
        <v>669</v>
      </c>
      <c r="E818" s="11" t="s">
        <v>670</v>
      </c>
      <c r="F818" s="11" t="s">
        <v>676</v>
      </c>
      <c r="G818" s="18">
        <v>300</v>
      </c>
    </row>
    <row r="819" spans="1:7" ht="15.6" x14ac:dyDescent="0.3">
      <c r="A819" s="6">
        <v>953</v>
      </c>
      <c r="B819" s="17">
        <v>80201050582</v>
      </c>
      <c r="C819" s="2" t="s">
        <v>970</v>
      </c>
      <c r="D819" s="7" t="s">
        <v>669</v>
      </c>
      <c r="E819" s="6" t="s">
        <v>670</v>
      </c>
      <c r="F819" s="11" t="s">
        <v>676</v>
      </c>
      <c r="G819" s="18">
        <v>600</v>
      </c>
    </row>
    <row r="820" spans="1:7" ht="15.6" x14ac:dyDescent="0.3">
      <c r="A820" s="6">
        <v>954</v>
      </c>
      <c r="B820" s="17">
        <v>91090810598</v>
      </c>
      <c r="C820" s="2" t="s">
        <v>971</v>
      </c>
      <c r="D820" s="7" t="s">
        <v>669</v>
      </c>
      <c r="E820" s="9">
        <v>46078</v>
      </c>
      <c r="F820" s="11" t="s">
        <v>676</v>
      </c>
      <c r="G820" s="18">
        <v>210</v>
      </c>
    </row>
    <row r="821" spans="1:7" ht="15.6" x14ac:dyDescent="0.3">
      <c r="A821" s="6">
        <v>955</v>
      </c>
      <c r="B821" s="17">
        <v>90072320592</v>
      </c>
      <c r="C821" s="2" t="s">
        <v>972</v>
      </c>
      <c r="D821" s="7" t="s">
        <v>669</v>
      </c>
      <c r="E821" s="11" t="s">
        <v>670</v>
      </c>
      <c r="F821" s="11" t="s">
        <v>676</v>
      </c>
      <c r="G821" s="18">
        <v>3750</v>
      </c>
    </row>
    <row r="822" spans="1:7" ht="15.6" x14ac:dyDescent="0.3">
      <c r="A822" s="6">
        <v>956</v>
      </c>
      <c r="B822" s="17">
        <v>5289571001</v>
      </c>
      <c r="C822" s="2" t="s">
        <v>973</v>
      </c>
      <c r="D822" s="7" t="s">
        <v>669</v>
      </c>
      <c r="E822" s="6" t="s">
        <v>1486</v>
      </c>
      <c r="F822" s="11" t="s">
        <v>676</v>
      </c>
      <c r="G822" s="18">
        <v>360</v>
      </c>
    </row>
    <row r="823" spans="1:7" ht="15.6" x14ac:dyDescent="0.3">
      <c r="A823" s="6">
        <v>957</v>
      </c>
      <c r="B823" s="17">
        <v>8559291003</v>
      </c>
      <c r="C823" s="2" t="s">
        <v>974</v>
      </c>
      <c r="D823" s="7" t="s">
        <v>669</v>
      </c>
      <c r="E823" s="11" t="s">
        <v>670</v>
      </c>
      <c r="F823" s="11" t="s">
        <v>676</v>
      </c>
      <c r="G823" s="18">
        <v>1080</v>
      </c>
    </row>
    <row r="824" spans="1:7" ht="15.6" x14ac:dyDescent="0.3">
      <c r="A824" s="6">
        <v>958</v>
      </c>
      <c r="B824" s="17">
        <v>95046760583</v>
      </c>
      <c r="C824" s="2" t="s">
        <v>975</v>
      </c>
      <c r="D824" s="7" t="s">
        <v>669</v>
      </c>
      <c r="E824" s="11" t="s">
        <v>670</v>
      </c>
      <c r="F824" s="11" t="s">
        <v>676</v>
      </c>
      <c r="G824" s="18">
        <v>1350</v>
      </c>
    </row>
    <row r="825" spans="1:7" ht="15.6" x14ac:dyDescent="0.3">
      <c r="A825" s="6">
        <v>959</v>
      </c>
      <c r="B825" s="17">
        <v>2952670590</v>
      </c>
      <c r="C825" s="2" t="s">
        <v>976</v>
      </c>
      <c r="D825" s="7" t="s">
        <v>669</v>
      </c>
      <c r="E825" s="9">
        <v>46078</v>
      </c>
      <c r="F825" s="11" t="s">
        <v>676</v>
      </c>
      <c r="G825" s="18">
        <v>360</v>
      </c>
    </row>
    <row r="826" spans="1:7" ht="15.6" x14ac:dyDescent="0.3">
      <c r="A826" s="6">
        <v>960</v>
      </c>
      <c r="B826" s="17">
        <v>92044400601</v>
      </c>
      <c r="C826" s="2" t="s">
        <v>977</v>
      </c>
      <c r="D826" s="7" t="s">
        <v>669</v>
      </c>
      <c r="E826" s="6" t="s">
        <v>670</v>
      </c>
      <c r="F826" s="11" t="s">
        <v>676</v>
      </c>
      <c r="G826" s="18">
        <v>700</v>
      </c>
    </row>
    <row r="827" spans="1:7" ht="15.6" x14ac:dyDescent="0.3">
      <c r="A827" s="6">
        <v>961</v>
      </c>
      <c r="B827" s="17">
        <v>92050690608</v>
      </c>
      <c r="C827" s="2" t="s">
        <v>978</v>
      </c>
      <c r="D827" s="7" t="s">
        <v>669</v>
      </c>
      <c r="E827" s="6" t="s">
        <v>670</v>
      </c>
      <c r="F827" s="11" t="s">
        <v>676</v>
      </c>
      <c r="G827" s="18">
        <v>105</v>
      </c>
    </row>
    <row r="828" spans="1:7" ht="15.6" x14ac:dyDescent="0.3">
      <c r="A828" s="6">
        <v>962</v>
      </c>
      <c r="B828" s="17">
        <v>97017350584</v>
      </c>
      <c r="C828" s="2" t="s">
        <v>979</v>
      </c>
      <c r="D828" s="7" t="s">
        <v>669</v>
      </c>
      <c r="E828" s="9">
        <v>46078</v>
      </c>
      <c r="F828" s="11" t="s">
        <v>676</v>
      </c>
      <c r="G828" s="18">
        <v>575</v>
      </c>
    </row>
    <row r="829" spans="1:7" ht="15.6" x14ac:dyDescent="0.3">
      <c r="A829" s="6">
        <v>963</v>
      </c>
      <c r="B829" s="17">
        <v>5074210583</v>
      </c>
      <c r="C829" s="2" t="s">
        <v>980</v>
      </c>
      <c r="D829" s="7" t="s">
        <v>669</v>
      </c>
      <c r="E829" s="10">
        <v>46058</v>
      </c>
      <c r="F829" s="7" t="s">
        <v>669</v>
      </c>
      <c r="G829" s="18">
        <v>13080</v>
      </c>
    </row>
    <row r="830" spans="1:7" ht="15.6" x14ac:dyDescent="0.3">
      <c r="A830" s="6">
        <v>964</v>
      </c>
      <c r="B830" s="17">
        <v>97805660582</v>
      </c>
      <c r="C830" s="2" t="s">
        <v>981</v>
      </c>
      <c r="D830" s="7" t="s">
        <v>669</v>
      </c>
      <c r="E830" s="6" t="s">
        <v>1486</v>
      </c>
      <c r="F830" s="11" t="s">
        <v>676</v>
      </c>
      <c r="G830" s="18">
        <v>945</v>
      </c>
    </row>
    <row r="831" spans="1:7" ht="15.6" x14ac:dyDescent="0.3">
      <c r="A831" s="6">
        <v>966</v>
      </c>
      <c r="B831" s="17">
        <v>90032010572</v>
      </c>
      <c r="C831" s="2" t="s">
        <v>983</v>
      </c>
      <c r="D831" s="7" t="s">
        <v>669</v>
      </c>
      <c r="E831" s="6" t="s">
        <v>1486</v>
      </c>
      <c r="F831" s="11" t="s">
        <v>676</v>
      </c>
      <c r="G831" s="18">
        <v>1700</v>
      </c>
    </row>
    <row r="832" spans="1:7" ht="15.6" x14ac:dyDescent="0.3">
      <c r="A832" s="6">
        <v>967</v>
      </c>
      <c r="B832" s="17">
        <v>97765150582</v>
      </c>
      <c r="C832" s="2" t="s">
        <v>984</v>
      </c>
      <c r="D832" s="7" t="s">
        <v>669</v>
      </c>
      <c r="E832" s="11" t="s">
        <v>670</v>
      </c>
      <c r="F832" s="11" t="s">
        <v>676</v>
      </c>
      <c r="G832" s="18">
        <v>1550</v>
      </c>
    </row>
    <row r="833" spans="1:7" ht="15.6" x14ac:dyDescent="0.3">
      <c r="A833" s="6">
        <v>968</v>
      </c>
      <c r="B833" s="17">
        <v>97244140584</v>
      </c>
      <c r="C833" s="2" t="s">
        <v>985</v>
      </c>
      <c r="D833" s="7" t="s">
        <v>669</v>
      </c>
      <c r="E833" s="11" t="s">
        <v>670</v>
      </c>
      <c r="F833" s="11" t="s">
        <v>676</v>
      </c>
      <c r="G833" s="18">
        <v>565</v>
      </c>
    </row>
    <row r="834" spans="1:7" ht="15.6" x14ac:dyDescent="0.3">
      <c r="A834" s="6">
        <v>969</v>
      </c>
      <c r="B834" s="17">
        <v>16819321007</v>
      </c>
      <c r="C834" s="2" t="s">
        <v>986</v>
      </c>
      <c r="D834" s="7" t="s">
        <v>669</v>
      </c>
      <c r="E834" s="10">
        <v>46071</v>
      </c>
      <c r="F834" s="11" t="s">
        <v>676</v>
      </c>
      <c r="G834" s="18">
        <v>2040</v>
      </c>
    </row>
    <row r="835" spans="1:7" ht="15.6" x14ac:dyDescent="0.3">
      <c r="A835" s="6">
        <v>971</v>
      </c>
      <c r="B835" s="17">
        <v>91002040581</v>
      </c>
      <c r="C835" s="2" t="s">
        <v>988</v>
      </c>
      <c r="D835" s="7" t="s">
        <v>669</v>
      </c>
      <c r="E835" s="9">
        <v>46078</v>
      </c>
      <c r="F835" s="11" t="s">
        <v>676</v>
      </c>
      <c r="G835" s="18">
        <v>910</v>
      </c>
    </row>
    <row r="836" spans="1:7" ht="15.6" x14ac:dyDescent="0.3">
      <c r="A836" s="6">
        <v>972</v>
      </c>
      <c r="B836" s="17">
        <v>90077310564</v>
      </c>
      <c r="C836" s="2" t="s">
        <v>989</v>
      </c>
      <c r="D836" s="7" t="s">
        <v>669</v>
      </c>
      <c r="E836" s="11" t="s">
        <v>670</v>
      </c>
      <c r="F836" s="11" t="s">
        <v>676</v>
      </c>
      <c r="G836" s="18">
        <v>900</v>
      </c>
    </row>
    <row r="837" spans="1:7" ht="15.6" x14ac:dyDescent="0.3">
      <c r="A837" s="6">
        <v>973</v>
      </c>
      <c r="B837" s="17">
        <v>96461190587</v>
      </c>
      <c r="C837" s="2" t="s">
        <v>990</v>
      </c>
      <c r="D837" s="26" t="s">
        <v>669</v>
      </c>
      <c r="E837" s="9">
        <v>46078</v>
      </c>
      <c r="F837" s="11" t="s">
        <v>676</v>
      </c>
      <c r="G837" s="18">
        <v>3236.09</v>
      </c>
    </row>
    <row r="838" spans="1:7" ht="15.6" x14ac:dyDescent="0.3">
      <c r="A838" s="6">
        <v>974</v>
      </c>
      <c r="B838" s="17">
        <v>97854660582</v>
      </c>
      <c r="C838" s="2" t="s">
        <v>991</v>
      </c>
      <c r="D838" s="26" t="s">
        <v>669</v>
      </c>
      <c r="E838" s="9">
        <v>46078</v>
      </c>
      <c r="F838" s="11" t="s">
        <v>676</v>
      </c>
      <c r="G838" s="18">
        <v>560</v>
      </c>
    </row>
    <row r="839" spans="1:7" ht="15.6" x14ac:dyDescent="0.3">
      <c r="A839" s="6">
        <v>975</v>
      </c>
      <c r="B839" s="17">
        <v>97878980586</v>
      </c>
      <c r="C839" s="2" t="s">
        <v>992</v>
      </c>
      <c r="D839" s="26" t="s">
        <v>669</v>
      </c>
      <c r="E839" s="9">
        <v>46078</v>
      </c>
      <c r="F839" s="11" t="s">
        <v>676</v>
      </c>
      <c r="G839" s="18">
        <v>250</v>
      </c>
    </row>
    <row r="840" spans="1:7" ht="15.6" x14ac:dyDescent="0.3">
      <c r="A840" s="6">
        <v>977</v>
      </c>
      <c r="B840" s="17">
        <v>97431670583</v>
      </c>
      <c r="C840" s="2" t="s">
        <v>994</v>
      </c>
      <c r="D840" s="7" t="s">
        <v>669</v>
      </c>
      <c r="E840" s="11" t="s">
        <v>670</v>
      </c>
      <c r="F840" s="11" t="s">
        <v>676</v>
      </c>
      <c r="G840" s="18">
        <v>4300</v>
      </c>
    </row>
    <row r="841" spans="1:7" ht="15.6" x14ac:dyDescent="0.3">
      <c r="A841" s="6">
        <v>978</v>
      </c>
      <c r="B841" s="17">
        <v>97126350582</v>
      </c>
      <c r="C841" s="2" t="s">
        <v>995</v>
      </c>
      <c r="D841" s="7" t="s">
        <v>669</v>
      </c>
      <c r="E841" s="9">
        <v>46078</v>
      </c>
      <c r="F841" s="11" t="s">
        <v>676</v>
      </c>
      <c r="G841" s="18">
        <v>430</v>
      </c>
    </row>
    <row r="842" spans="1:7" ht="15.6" x14ac:dyDescent="0.3">
      <c r="A842" s="6">
        <v>979</v>
      </c>
      <c r="B842" s="17">
        <v>97518480583</v>
      </c>
      <c r="C842" s="2" t="s">
        <v>996</v>
      </c>
      <c r="D842" s="7" t="s">
        <v>669</v>
      </c>
      <c r="E842" s="6" t="s">
        <v>670</v>
      </c>
      <c r="F842" s="11" t="s">
        <v>676</v>
      </c>
      <c r="G842" s="18">
        <v>375</v>
      </c>
    </row>
    <row r="843" spans="1:7" ht="15.6" x14ac:dyDescent="0.3">
      <c r="A843" s="6">
        <v>980</v>
      </c>
      <c r="B843" s="17">
        <v>9756691003</v>
      </c>
      <c r="C843" s="2" t="s">
        <v>997</v>
      </c>
      <c r="D843" s="7" t="s">
        <v>669</v>
      </c>
      <c r="E843" s="9">
        <v>45994</v>
      </c>
      <c r="F843" s="11" t="s">
        <v>676</v>
      </c>
      <c r="G843" s="18">
        <v>400</v>
      </c>
    </row>
    <row r="844" spans="1:7" ht="15.6" x14ac:dyDescent="0.3">
      <c r="A844" s="6">
        <v>981</v>
      </c>
      <c r="B844" s="17">
        <v>93033040580</v>
      </c>
      <c r="C844" s="2" t="s">
        <v>998</v>
      </c>
      <c r="D844" s="7" t="s">
        <v>669</v>
      </c>
      <c r="E844" s="6" t="s">
        <v>670</v>
      </c>
      <c r="F844" s="11" t="s">
        <v>676</v>
      </c>
      <c r="G844" s="18">
        <v>400</v>
      </c>
    </row>
    <row r="845" spans="1:7" ht="15.6" x14ac:dyDescent="0.3">
      <c r="A845" s="6">
        <v>982</v>
      </c>
      <c r="B845" s="17">
        <v>3291850596</v>
      </c>
      <c r="C845" s="2" t="s">
        <v>999</v>
      </c>
      <c r="D845" s="7" t="s">
        <v>669</v>
      </c>
      <c r="E845" s="6" t="s">
        <v>670</v>
      </c>
      <c r="F845" s="11" t="s">
        <v>676</v>
      </c>
      <c r="G845" s="18">
        <v>100</v>
      </c>
    </row>
    <row r="846" spans="1:7" ht="15.6" x14ac:dyDescent="0.3">
      <c r="A846" s="6">
        <v>983</v>
      </c>
      <c r="B846" s="17">
        <v>97511610582</v>
      </c>
      <c r="C846" s="2" t="s">
        <v>1000</v>
      </c>
      <c r="D846" s="7" t="s">
        <v>669</v>
      </c>
      <c r="E846" s="6" t="s">
        <v>670</v>
      </c>
      <c r="F846" s="11" t="s">
        <v>676</v>
      </c>
      <c r="G846" s="18">
        <v>920</v>
      </c>
    </row>
    <row r="847" spans="1:7" ht="15.6" x14ac:dyDescent="0.3">
      <c r="A847" s="6">
        <v>984</v>
      </c>
      <c r="B847" s="17">
        <v>97073820587</v>
      </c>
      <c r="C847" s="2" t="s">
        <v>1001</v>
      </c>
      <c r="D847" s="7" t="s">
        <v>669</v>
      </c>
      <c r="E847" s="9">
        <v>46078</v>
      </c>
      <c r="F847" s="11" t="s">
        <v>676</v>
      </c>
      <c r="G847" s="18">
        <v>750</v>
      </c>
    </row>
    <row r="848" spans="1:7" ht="15.6" x14ac:dyDescent="0.3">
      <c r="A848" s="6">
        <v>986</v>
      </c>
      <c r="B848" s="17">
        <v>96133030583</v>
      </c>
      <c r="C848" s="2" t="s">
        <v>1003</v>
      </c>
      <c r="D848" s="7" t="s">
        <v>669</v>
      </c>
      <c r="E848" s="10">
        <v>46025</v>
      </c>
      <c r="F848" s="7" t="s">
        <v>669</v>
      </c>
      <c r="G848" s="18">
        <v>5640</v>
      </c>
    </row>
    <row r="849" spans="1:7" ht="15.6" x14ac:dyDescent="0.3">
      <c r="A849" s="6">
        <v>987</v>
      </c>
      <c r="B849" s="17">
        <v>96352320582</v>
      </c>
      <c r="C849" s="2" t="s">
        <v>1004</v>
      </c>
      <c r="D849" s="7" t="s">
        <v>669</v>
      </c>
      <c r="E849" s="9">
        <v>46078</v>
      </c>
      <c r="F849" s="7" t="s">
        <v>669</v>
      </c>
      <c r="G849" s="18">
        <v>5500</v>
      </c>
    </row>
    <row r="850" spans="1:7" ht="15.6" x14ac:dyDescent="0.3">
      <c r="A850" s="6">
        <v>988</v>
      </c>
      <c r="B850" s="17">
        <v>90010810563</v>
      </c>
      <c r="C850" s="2" t="s">
        <v>1005</v>
      </c>
      <c r="D850" s="7" t="s">
        <v>669</v>
      </c>
      <c r="E850" s="9">
        <v>46078</v>
      </c>
      <c r="F850" s="11" t="s">
        <v>676</v>
      </c>
      <c r="G850" s="18">
        <v>250</v>
      </c>
    </row>
    <row r="851" spans="1:7" ht="15.6" x14ac:dyDescent="0.3">
      <c r="A851" s="6">
        <v>989</v>
      </c>
      <c r="B851" s="17">
        <v>97410380584</v>
      </c>
      <c r="C851" s="2" t="s">
        <v>1006</v>
      </c>
      <c r="D851" s="7" t="s">
        <v>669</v>
      </c>
      <c r="E851" s="6" t="s">
        <v>670</v>
      </c>
      <c r="F851" s="11" t="s">
        <v>676</v>
      </c>
      <c r="G851" s="18">
        <v>1430</v>
      </c>
    </row>
    <row r="852" spans="1:7" ht="15.6" x14ac:dyDescent="0.3">
      <c r="A852" s="6">
        <v>990</v>
      </c>
      <c r="B852" s="17">
        <v>97934310588</v>
      </c>
      <c r="C852" s="2" t="s">
        <v>1007</v>
      </c>
      <c r="D852" s="7" t="s">
        <v>669</v>
      </c>
      <c r="E852" s="11" t="s">
        <v>670</v>
      </c>
      <c r="F852" s="11" t="s">
        <v>676</v>
      </c>
      <c r="G852" s="18">
        <v>1245</v>
      </c>
    </row>
    <row r="853" spans="1:7" ht="15.6" x14ac:dyDescent="0.3">
      <c r="A853" s="6">
        <v>993</v>
      </c>
      <c r="B853" s="17">
        <v>97048630582</v>
      </c>
      <c r="C853" s="2" t="s">
        <v>1010</v>
      </c>
      <c r="D853" s="7" t="s">
        <v>669</v>
      </c>
      <c r="E853" s="9">
        <v>46078</v>
      </c>
      <c r="F853" s="11" t="s">
        <v>676</v>
      </c>
      <c r="G853" s="18">
        <v>440</v>
      </c>
    </row>
    <row r="854" spans="1:7" ht="15.6" x14ac:dyDescent="0.3">
      <c r="A854" s="6">
        <v>995</v>
      </c>
      <c r="B854" s="17">
        <v>91150710597</v>
      </c>
      <c r="C854" s="2" t="s">
        <v>1012</v>
      </c>
      <c r="D854" s="7" t="s">
        <v>669</v>
      </c>
      <c r="E854" s="9">
        <v>46078</v>
      </c>
      <c r="F854" s="11" t="s">
        <v>676</v>
      </c>
      <c r="G854" s="18">
        <v>1240</v>
      </c>
    </row>
    <row r="855" spans="1:7" ht="15.6" x14ac:dyDescent="0.3">
      <c r="A855" s="6">
        <v>997</v>
      </c>
      <c r="B855" s="17">
        <v>97575660580</v>
      </c>
      <c r="C855" s="2" t="s">
        <v>1014</v>
      </c>
      <c r="D855" s="7" t="s">
        <v>669</v>
      </c>
      <c r="E855" s="9">
        <v>46115</v>
      </c>
      <c r="F855" s="11" t="s">
        <v>676</v>
      </c>
      <c r="G855" s="18">
        <v>1380</v>
      </c>
    </row>
    <row r="856" spans="1:7" ht="15.6" x14ac:dyDescent="0.3">
      <c r="A856" s="6">
        <v>998</v>
      </c>
      <c r="B856" s="17">
        <v>96313080580</v>
      </c>
      <c r="C856" s="2" t="s">
        <v>1015</v>
      </c>
      <c r="D856" s="7" t="s">
        <v>669</v>
      </c>
      <c r="E856" s="10">
        <v>46023</v>
      </c>
      <c r="F856" s="11" t="s">
        <v>676</v>
      </c>
      <c r="G856" s="18">
        <v>2810</v>
      </c>
    </row>
    <row r="857" spans="1:7" ht="15.6" x14ac:dyDescent="0.3">
      <c r="A857" s="6">
        <v>999</v>
      </c>
      <c r="B857" s="17">
        <v>96590900583</v>
      </c>
      <c r="C857" s="2" t="s">
        <v>1016</v>
      </c>
      <c r="D857" s="7" t="s">
        <v>669</v>
      </c>
      <c r="E857" s="11" t="s">
        <v>670</v>
      </c>
      <c r="F857" s="11" t="s">
        <v>676</v>
      </c>
      <c r="G857" s="18">
        <v>300</v>
      </c>
    </row>
    <row r="858" spans="1:7" ht="15.6" x14ac:dyDescent="0.3">
      <c r="A858" s="6">
        <v>1001</v>
      </c>
      <c r="B858" s="17">
        <v>15743431007</v>
      </c>
      <c r="C858" s="2" t="s">
        <v>1018</v>
      </c>
      <c r="D858" s="26" t="s">
        <v>669</v>
      </c>
      <c r="E858" s="9">
        <v>46078</v>
      </c>
      <c r="F858" s="11" t="s">
        <v>676</v>
      </c>
      <c r="G858" s="18">
        <v>840</v>
      </c>
    </row>
    <row r="859" spans="1:7" ht="15.6" x14ac:dyDescent="0.3">
      <c r="A859" s="6">
        <v>1002</v>
      </c>
      <c r="B859" s="17">
        <v>93027380588</v>
      </c>
      <c r="C859" s="2" t="s">
        <v>1019</v>
      </c>
      <c r="D859" s="7" t="s">
        <v>669</v>
      </c>
      <c r="E859" s="9">
        <v>46078</v>
      </c>
      <c r="F859" s="11" t="s">
        <v>676</v>
      </c>
      <c r="G859" s="18">
        <v>100</v>
      </c>
    </row>
    <row r="860" spans="1:7" ht="15.6" x14ac:dyDescent="0.3">
      <c r="A860" s="6">
        <v>1003</v>
      </c>
      <c r="B860" s="17">
        <v>16223771003</v>
      </c>
      <c r="C860" s="2" t="s">
        <v>1020</v>
      </c>
      <c r="D860" s="7" t="s">
        <v>669</v>
      </c>
      <c r="E860" s="9">
        <v>46078</v>
      </c>
      <c r="F860" s="11" t="s">
        <v>676</v>
      </c>
      <c r="G860" s="18">
        <v>200</v>
      </c>
    </row>
    <row r="861" spans="1:7" ht="15.6" x14ac:dyDescent="0.3">
      <c r="A861" s="6">
        <v>1004</v>
      </c>
      <c r="B861" s="17">
        <v>97840930586</v>
      </c>
      <c r="C861" s="2" t="s">
        <v>1021</v>
      </c>
      <c r="D861" s="7" t="s">
        <v>669</v>
      </c>
      <c r="E861" s="9">
        <v>46078</v>
      </c>
      <c r="F861" s="11" t="s">
        <v>676</v>
      </c>
      <c r="G861" s="18">
        <v>240</v>
      </c>
    </row>
    <row r="862" spans="1:7" ht="15.6" x14ac:dyDescent="0.3">
      <c r="A862" s="6">
        <v>1005</v>
      </c>
      <c r="B862" s="17">
        <v>90096990578</v>
      </c>
      <c r="C862" s="2" t="s">
        <v>1022</v>
      </c>
      <c r="D862" s="7" t="s">
        <v>669</v>
      </c>
      <c r="E862" s="11" t="s">
        <v>670</v>
      </c>
      <c r="F862" s="11" t="s">
        <v>676</v>
      </c>
      <c r="G862" s="18">
        <v>180</v>
      </c>
    </row>
    <row r="863" spans="1:7" ht="15.6" x14ac:dyDescent="0.3">
      <c r="A863" s="6">
        <v>1006</v>
      </c>
      <c r="B863" s="17">
        <v>14417681005</v>
      </c>
      <c r="C863" s="2" t="s">
        <v>1023</v>
      </c>
      <c r="D863" s="7" t="s">
        <v>669</v>
      </c>
      <c r="E863" s="6" t="s">
        <v>1486</v>
      </c>
      <c r="F863" s="11" t="s">
        <v>676</v>
      </c>
      <c r="G863" s="18">
        <v>605</v>
      </c>
    </row>
    <row r="864" spans="1:7" ht="15.6" x14ac:dyDescent="0.3">
      <c r="A864" s="6">
        <v>1007</v>
      </c>
      <c r="B864" s="17">
        <v>96573580584</v>
      </c>
      <c r="C864" s="2" t="s">
        <v>1024</v>
      </c>
      <c r="D864" s="7" t="s">
        <v>669</v>
      </c>
      <c r="E864" s="11" t="s">
        <v>670</v>
      </c>
      <c r="F864" s="11" t="s">
        <v>676</v>
      </c>
      <c r="G864" s="18">
        <v>400</v>
      </c>
    </row>
    <row r="865" spans="1:7" ht="15.6" x14ac:dyDescent="0.3">
      <c r="A865" s="6">
        <v>1008</v>
      </c>
      <c r="B865" s="17">
        <v>1261460578</v>
      </c>
      <c r="C865" s="2" t="s">
        <v>1025</v>
      </c>
      <c r="D865" s="7" t="s">
        <v>669</v>
      </c>
      <c r="E865" s="11" t="s">
        <v>670</v>
      </c>
      <c r="F865" s="11" t="s">
        <v>676</v>
      </c>
      <c r="G865" s="18">
        <v>180</v>
      </c>
    </row>
    <row r="866" spans="1:7" ht="15.6" x14ac:dyDescent="0.3">
      <c r="A866" s="6">
        <v>1009</v>
      </c>
      <c r="B866" s="17">
        <v>97323370581</v>
      </c>
      <c r="C866" s="2" t="s">
        <v>1026</v>
      </c>
      <c r="D866" s="7" t="s">
        <v>669</v>
      </c>
      <c r="E866" s="10">
        <v>46014</v>
      </c>
      <c r="F866" s="11" t="s">
        <v>676</v>
      </c>
      <c r="G866" s="18">
        <v>335</v>
      </c>
    </row>
    <row r="867" spans="1:7" ht="15.6" x14ac:dyDescent="0.3">
      <c r="A867" s="6">
        <v>1010</v>
      </c>
      <c r="B867" s="17">
        <v>91097980592</v>
      </c>
      <c r="C867" s="2" t="s">
        <v>1027</v>
      </c>
      <c r="D867" s="7" t="s">
        <v>669</v>
      </c>
      <c r="E867" s="9">
        <v>46115</v>
      </c>
      <c r="F867" s="7" t="s">
        <v>669</v>
      </c>
      <c r="G867" s="18">
        <v>9200</v>
      </c>
    </row>
    <row r="868" spans="1:7" ht="15.6" x14ac:dyDescent="0.3">
      <c r="A868" s="6">
        <v>1013</v>
      </c>
      <c r="B868" s="17">
        <v>91058450593</v>
      </c>
      <c r="C868" s="2" t="s">
        <v>1030</v>
      </c>
      <c r="D868" s="7" t="s">
        <v>669</v>
      </c>
      <c r="E868" s="11" t="s">
        <v>670</v>
      </c>
      <c r="F868" s="11" t="s">
        <v>676</v>
      </c>
      <c r="G868" s="18">
        <v>150</v>
      </c>
    </row>
    <row r="869" spans="1:7" ht="15.6" x14ac:dyDescent="0.3">
      <c r="A869" s="6">
        <v>1015</v>
      </c>
      <c r="B869" s="17">
        <v>96456720588</v>
      </c>
      <c r="C869" s="2" t="s">
        <v>1032</v>
      </c>
      <c r="D869" s="7" t="s">
        <v>669</v>
      </c>
      <c r="E869" s="11" t="s">
        <v>670</v>
      </c>
      <c r="F869" s="11" t="s">
        <v>676</v>
      </c>
      <c r="G869" s="18">
        <v>300</v>
      </c>
    </row>
    <row r="870" spans="1:7" ht="15.6" x14ac:dyDescent="0.3">
      <c r="A870" s="6">
        <v>1016</v>
      </c>
      <c r="B870" s="17">
        <v>92001620589</v>
      </c>
      <c r="C870" s="2" t="s">
        <v>1033</v>
      </c>
      <c r="D870" s="7" t="s">
        <v>669</v>
      </c>
      <c r="E870" s="10">
        <v>46052</v>
      </c>
      <c r="F870" s="11" t="s">
        <v>676</v>
      </c>
      <c r="G870" s="18">
        <v>1900</v>
      </c>
    </row>
    <row r="871" spans="1:7" ht="15.6" x14ac:dyDescent="0.3">
      <c r="A871" s="6">
        <v>1017</v>
      </c>
      <c r="B871" s="17">
        <v>91145350590</v>
      </c>
      <c r="C871" s="2" t="s">
        <v>1034</v>
      </c>
      <c r="D871" s="7" t="s">
        <v>669</v>
      </c>
      <c r="E871" s="10">
        <v>46015</v>
      </c>
      <c r="F871" s="11" t="s">
        <v>676</v>
      </c>
      <c r="G871" s="18">
        <v>1690</v>
      </c>
    </row>
    <row r="872" spans="1:7" ht="15.6" x14ac:dyDescent="0.3">
      <c r="A872" s="6">
        <v>1018</v>
      </c>
      <c r="B872" s="17">
        <v>96461150581</v>
      </c>
      <c r="C872" s="2" t="s">
        <v>1035</v>
      </c>
      <c r="D872" s="7" t="s">
        <v>669</v>
      </c>
      <c r="E872" s="9">
        <v>46078</v>
      </c>
      <c r="F872" s="11" t="s">
        <v>676</v>
      </c>
      <c r="G872" s="18">
        <v>765</v>
      </c>
    </row>
    <row r="873" spans="1:7" ht="15.6" x14ac:dyDescent="0.3">
      <c r="A873" s="6">
        <v>1019</v>
      </c>
      <c r="B873" s="17">
        <v>97987140585</v>
      </c>
      <c r="C873" s="2" t="s">
        <v>1036</v>
      </c>
      <c r="D873" s="7" t="s">
        <v>669</v>
      </c>
      <c r="E873" s="9">
        <v>46078</v>
      </c>
      <c r="F873" s="11" t="s">
        <v>676</v>
      </c>
      <c r="G873" s="18">
        <v>490</v>
      </c>
    </row>
    <row r="874" spans="1:7" ht="15.6" x14ac:dyDescent="0.3">
      <c r="A874" s="6">
        <v>1020</v>
      </c>
      <c r="B874" s="17">
        <v>4507131003</v>
      </c>
      <c r="C874" s="2" t="s">
        <v>1037</v>
      </c>
      <c r="D874" s="7" t="s">
        <v>669</v>
      </c>
      <c r="E874" s="6" t="s">
        <v>670</v>
      </c>
      <c r="F874" s="11" t="s">
        <v>676</v>
      </c>
      <c r="G874" s="18">
        <v>200</v>
      </c>
    </row>
    <row r="875" spans="1:7" ht="15.6" x14ac:dyDescent="0.3">
      <c r="A875" s="6">
        <v>1021</v>
      </c>
      <c r="B875" s="17">
        <v>91073350588</v>
      </c>
      <c r="C875" s="2" t="s">
        <v>1038</v>
      </c>
      <c r="D875" s="7" t="s">
        <v>669</v>
      </c>
      <c r="E875" s="9">
        <v>46078</v>
      </c>
      <c r="F875" s="11" t="s">
        <v>676</v>
      </c>
      <c r="G875" s="18">
        <v>650</v>
      </c>
    </row>
    <row r="876" spans="1:7" ht="15.6" x14ac:dyDescent="0.3">
      <c r="A876" s="6">
        <v>1023</v>
      </c>
      <c r="B876" s="17">
        <v>91166860592</v>
      </c>
      <c r="C876" s="2" t="s">
        <v>1040</v>
      </c>
      <c r="D876" s="7" t="s">
        <v>669</v>
      </c>
      <c r="E876" s="11" t="s">
        <v>670</v>
      </c>
      <c r="F876" s="11" t="s">
        <v>676</v>
      </c>
      <c r="G876" s="18">
        <v>2820</v>
      </c>
    </row>
    <row r="877" spans="1:7" ht="15.6" x14ac:dyDescent="0.3">
      <c r="A877" s="6">
        <v>1024</v>
      </c>
      <c r="B877" s="17">
        <v>96396430587</v>
      </c>
      <c r="C877" s="2" t="s">
        <v>1041</v>
      </c>
      <c r="D877" s="7" t="s">
        <v>669</v>
      </c>
      <c r="E877" s="9">
        <v>46078</v>
      </c>
      <c r="F877" s="11" t="s">
        <v>676</v>
      </c>
      <c r="G877" s="18">
        <v>180</v>
      </c>
    </row>
    <row r="878" spans="1:7" ht="15.6" x14ac:dyDescent="0.3">
      <c r="A878" s="6">
        <v>1026</v>
      </c>
      <c r="B878" s="17">
        <v>11340891008</v>
      </c>
      <c r="C878" s="2" t="s">
        <v>1043</v>
      </c>
      <c r="D878" s="7" t="s">
        <v>669</v>
      </c>
      <c r="E878" s="11" t="s">
        <v>670</v>
      </c>
      <c r="F878" s="11" t="s">
        <v>676</v>
      </c>
      <c r="G878" s="18">
        <v>180</v>
      </c>
    </row>
    <row r="879" spans="1:7" ht="15.6" x14ac:dyDescent="0.3">
      <c r="A879" s="6">
        <v>1029</v>
      </c>
      <c r="B879" s="17">
        <v>1436210569</v>
      </c>
      <c r="C879" s="2" t="s">
        <v>1046</v>
      </c>
      <c r="D879" s="7" t="s">
        <v>669</v>
      </c>
      <c r="E879" s="11" t="s">
        <v>670</v>
      </c>
      <c r="F879" s="11" t="s">
        <v>676</v>
      </c>
      <c r="G879" s="18">
        <v>200</v>
      </c>
    </row>
    <row r="880" spans="1:7" ht="15.6" x14ac:dyDescent="0.3">
      <c r="A880" s="6">
        <v>1030</v>
      </c>
      <c r="B880" s="17">
        <v>96418350581</v>
      </c>
      <c r="C880" s="2" t="s">
        <v>1047</v>
      </c>
      <c r="D880" s="7" t="s">
        <v>669</v>
      </c>
      <c r="E880" s="11" t="s">
        <v>670</v>
      </c>
      <c r="F880" s="11" t="s">
        <v>676</v>
      </c>
      <c r="G880" s="18">
        <v>200</v>
      </c>
    </row>
    <row r="881" spans="1:7" ht="15.6" x14ac:dyDescent="0.3">
      <c r="A881" s="6">
        <v>1031</v>
      </c>
      <c r="B881" s="17">
        <v>2887910590</v>
      </c>
      <c r="C881" s="2" t="s">
        <v>1048</v>
      </c>
      <c r="D881" s="7" t="s">
        <v>669</v>
      </c>
      <c r="E881" s="11" t="s">
        <v>670</v>
      </c>
      <c r="F881" s="11" t="s">
        <v>676</v>
      </c>
      <c r="G881" s="18">
        <v>1850</v>
      </c>
    </row>
    <row r="882" spans="1:7" ht="15.6" x14ac:dyDescent="0.3">
      <c r="A882" s="6">
        <v>1033</v>
      </c>
      <c r="B882" s="17">
        <v>96428490583</v>
      </c>
      <c r="C882" s="2" t="s">
        <v>1050</v>
      </c>
      <c r="D882" s="7" t="s">
        <v>669</v>
      </c>
      <c r="E882" s="6" t="s">
        <v>1486</v>
      </c>
      <c r="F882" s="11" t="s">
        <v>676</v>
      </c>
      <c r="G882" s="18">
        <v>246</v>
      </c>
    </row>
    <row r="883" spans="1:7" ht="15.6" x14ac:dyDescent="0.3">
      <c r="A883" s="6">
        <v>1035</v>
      </c>
      <c r="B883" s="17">
        <v>92093650601</v>
      </c>
      <c r="C883" s="2" t="s">
        <v>1052</v>
      </c>
      <c r="D883" s="7" t="s">
        <v>669</v>
      </c>
      <c r="E883" s="11" t="s">
        <v>670</v>
      </c>
      <c r="F883" s="11" t="s">
        <v>676</v>
      </c>
      <c r="G883" s="18">
        <v>350</v>
      </c>
    </row>
    <row r="884" spans="1:7" ht="15.6" x14ac:dyDescent="0.3">
      <c r="A884" s="6">
        <v>1036</v>
      </c>
      <c r="B884" s="17">
        <v>91084830586</v>
      </c>
      <c r="C884" s="2" t="s">
        <v>1053</v>
      </c>
      <c r="D884" s="7" t="s">
        <v>669</v>
      </c>
      <c r="E884" s="11" t="s">
        <v>670</v>
      </c>
      <c r="F884" s="11" t="s">
        <v>676</v>
      </c>
      <c r="G884" s="18">
        <v>650</v>
      </c>
    </row>
    <row r="885" spans="1:7" ht="15.6" x14ac:dyDescent="0.3">
      <c r="A885" s="6">
        <v>1037</v>
      </c>
      <c r="B885" s="17">
        <v>96230320580</v>
      </c>
      <c r="C885" s="2" t="s">
        <v>1054</v>
      </c>
      <c r="D885" s="7" t="s">
        <v>669</v>
      </c>
      <c r="E885" s="11" t="s">
        <v>670</v>
      </c>
      <c r="F885" s="11" t="s">
        <v>676</v>
      </c>
      <c r="G885" s="18">
        <v>50</v>
      </c>
    </row>
    <row r="886" spans="1:7" ht="15.6" x14ac:dyDescent="0.3">
      <c r="A886" s="6">
        <v>1038</v>
      </c>
      <c r="B886" s="17">
        <v>96218090585</v>
      </c>
      <c r="C886" s="2" t="s">
        <v>1055</v>
      </c>
      <c r="D886" s="7" t="s">
        <v>669</v>
      </c>
      <c r="E886" s="9">
        <v>46078</v>
      </c>
      <c r="F886" s="11" t="s">
        <v>676</v>
      </c>
      <c r="G886" s="18">
        <v>2981.25</v>
      </c>
    </row>
    <row r="887" spans="1:7" ht="15.6" x14ac:dyDescent="0.3">
      <c r="A887" s="6">
        <v>1040</v>
      </c>
      <c r="B887" s="17">
        <v>96435510589</v>
      </c>
      <c r="C887" s="2" t="s">
        <v>1057</v>
      </c>
      <c r="D887" s="7" t="s">
        <v>669</v>
      </c>
      <c r="E887" s="9">
        <v>46078</v>
      </c>
      <c r="F887" s="11" t="s">
        <v>676</v>
      </c>
      <c r="G887" s="18">
        <v>190</v>
      </c>
    </row>
    <row r="888" spans="1:7" ht="15.6" x14ac:dyDescent="0.3">
      <c r="A888" s="6">
        <v>1041</v>
      </c>
      <c r="B888" s="17">
        <v>83005730581</v>
      </c>
      <c r="C888" s="2" t="s">
        <v>1058</v>
      </c>
      <c r="D888" s="7" t="s">
        <v>669</v>
      </c>
      <c r="E888" s="9">
        <v>46078</v>
      </c>
      <c r="F888" s="11" t="s">
        <v>676</v>
      </c>
      <c r="G888" s="18">
        <v>600</v>
      </c>
    </row>
    <row r="889" spans="1:7" ht="15.6" x14ac:dyDescent="0.3">
      <c r="A889" s="6">
        <v>1042</v>
      </c>
      <c r="B889" s="17">
        <v>93014800580</v>
      </c>
      <c r="C889" s="2" t="s">
        <v>1059</v>
      </c>
      <c r="D889" s="7" t="s">
        <v>669</v>
      </c>
      <c r="E889" s="9">
        <v>46078</v>
      </c>
      <c r="F889" s="11" t="s">
        <v>676</v>
      </c>
      <c r="G889" s="18">
        <v>280</v>
      </c>
    </row>
    <row r="890" spans="1:7" ht="15.6" x14ac:dyDescent="0.3">
      <c r="A890" s="6">
        <v>1044</v>
      </c>
      <c r="B890" s="17">
        <v>96312420589</v>
      </c>
      <c r="C890" s="2" t="s">
        <v>1061</v>
      </c>
      <c r="D890" s="7" t="s">
        <v>669</v>
      </c>
      <c r="E890" s="6" t="s">
        <v>670</v>
      </c>
      <c r="F890" s="11" t="s">
        <v>676</v>
      </c>
      <c r="G890" s="18">
        <v>385</v>
      </c>
    </row>
    <row r="891" spans="1:7" ht="15.6" x14ac:dyDescent="0.3">
      <c r="A891" s="6">
        <v>1046</v>
      </c>
      <c r="B891" s="17">
        <v>91032880600</v>
      </c>
      <c r="C891" s="2" t="s">
        <v>1063</v>
      </c>
      <c r="D891" s="7" t="s">
        <v>669</v>
      </c>
      <c r="E891" s="9">
        <v>46078</v>
      </c>
      <c r="F891" s="11" t="s">
        <v>676</v>
      </c>
      <c r="G891" s="18">
        <v>1000</v>
      </c>
    </row>
    <row r="892" spans="1:7" ht="15.6" x14ac:dyDescent="0.3">
      <c r="A892" s="6">
        <v>1047</v>
      </c>
      <c r="B892" s="17">
        <v>97181680584</v>
      </c>
      <c r="C892" s="2" t="s">
        <v>1064</v>
      </c>
      <c r="D892" s="7" t="s">
        <v>669</v>
      </c>
      <c r="E892" s="9">
        <v>46078</v>
      </c>
      <c r="F892" s="11" t="s">
        <v>676</v>
      </c>
      <c r="G892" s="18">
        <v>4665</v>
      </c>
    </row>
    <row r="893" spans="1:7" ht="15.6" x14ac:dyDescent="0.3">
      <c r="A893" s="6">
        <v>1048</v>
      </c>
      <c r="B893" s="17">
        <v>91130070591</v>
      </c>
      <c r="C893" s="2" t="s">
        <v>1065</v>
      </c>
      <c r="D893" s="7" t="s">
        <v>669</v>
      </c>
      <c r="E893" s="6" t="s">
        <v>670</v>
      </c>
      <c r="F893" s="7" t="s">
        <v>669</v>
      </c>
      <c r="G893" s="18">
        <v>9600</v>
      </c>
    </row>
    <row r="894" spans="1:7" ht="15.6" x14ac:dyDescent="0.3">
      <c r="A894" s="6">
        <v>1049</v>
      </c>
      <c r="B894" s="17">
        <v>97153100587</v>
      </c>
      <c r="C894" s="2" t="s">
        <v>1066</v>
      </c>
      <c r="D894" s="7" t="s">
        <v>669</v>
      </c>
      <c r="E894" s="9">
        <v>46078</v>
      </c>
      <c r="F894" s="11" t="s">
        <v>676</v>
      </c>
      <c r="G894" s="18">
        <v>315.5</v>
      </c>
    </row>
    <row r="895" spans="1:7" ht="15.6" x14ac:dyDescent="0.3">
      <c r="A895" s="6">
        <v>1050</v>
      </c>
      <c r="B895" s="17">
        <v>14434751005</v>
      </c>
      <c r="C895" s="2" t="s">
        <v>1067</v>
      </c>
      <c r="D895" s="7" t="s">
        <v>669</v>
      </c>
      <c r="E895" s="6" t="s">
        <v>670</v>
      </c>
      <c r="F895" s="11" t="s">
        <v>676</v>
      </c>
      <c r="G895" s="18">
        <v>350</v>
      </c>
    </row>
    <row r="896" spans="1:7" ht="15.6" x14ac:dyDescent="0.3">
      <c r="A896" s="6">
        <v>1051</v>
      </c>
      <c r="B896" s="17">
        <v>90085670587</v>
      </c>
      <c r="C896" s="2" t="s">
        <v>1068</v>
      </c>
      <c r="D896" s="7" t="s">
        <v>669</v>
      </c>
      <c r="E896" s="6" t="s">
        <v>670</v>
      </c>
      <c r="F896" s="11" t="s">
        <v>676</v>
      </c>
      <c r="G896" s="18">
        <v>200</v>
      </c>
    </row>
    <row r="897" spans="1:7" ht="15.6" x14ac:dyDescent="0.3">
      <c r="A897" s="6">
        <v>1052</v>
      </c>
      <c r="B897" s="17">
        <v>90067180589</v>
      </c>
      <c r="C897" s="2" t="s">
        <v>1069</v>
      </c>
      <c r="D897" s="7" t="s">
        <v>669</v>
      </c>
      <c r="E897" s="6" t="s">
        <v>670</v>
      </c>
      <c r="F897" s="11" t="s">
        <v>676</v>
      </c>
      <c r="G897" s="18">
        <v>325</v>
      </c>
    </row>
    <row r="898" spans="1:7" ht="15.6" x14ac:dyDescent="0.3">
      <c r="A898" s="6">
        <v>1055</v>
      </c>
      <c r="B898" s="17">
        <v>1264590579</v>
      </c>
      <c r="C898" s="2" t="s">
        <v>1072</v>
      </c>
      <c r="D898" s="7" t="s">
        <v>669</v>
      </c>
      <c r="E898" s="9">
        <v>46078</v>
      </c>
      <c r="F898" s="11" t="s">
        <v>676</v>
      </c>
      <c r="G898" s="18">
        <v>166.5</v>
      </c>
    </row>
    <row r="899" spans="1:7" ht="15.6" x14ac:dyDescent="0.3">
      <c r="A899" s="6">
        <v>1056</v>
      </c>
      <c r="B899" s="17">
        <v>97566360588</v>
      </c>
      <c r="C899" s="2" t="s">
        <v>1073</v>
      </c>
      <c r="D899" s="7" t="s">
        <v>669</v>
      </c>
      <c r="E899" s="9">
        <v>46078</v>
      </c>
      <c r="F899" s="11" t="s">
        <v>676</v>
      </c>
      <c r="G899" s="18">
        <v>720</v>
      </c>
    </row>
    <row r="900" spans="1:7" ht="15.6" x14ac:dyDescent="0.3">
      <c r="A900" s="6">
        <v>1059</v>
      </c>
      <c r="B900" s="17">
        <v>15423041001</v>
      </c>
      <c r="C900" s="2" t="s">
        <v>1076</v>
      </c>
      <c r="D900" s="7" t="s">
        <v>669</v>
      </c>
      <c r="E900" s="6" t="s">
        <v>1486</v>
      </c>
      <c r="F900" s="11" t="s">
        <v>676</v>
      </c>
      <c r="G900" s="18">
        <v>1350</v>
      </c>
    </row>
    <row r="901" spans="1:7" ht="15.6" x14ac:dyDescent="0.3">
      <c r="A901" s="6">
        <v>1060</v>
      </c>
      <c r="B901" s="17">
        <v>91030710601</v>
      </c>
      <c r="C901" s="2" t="s">
        <v>1077</v>
      </c>
      <c r="D901" s="7" t="s">
        <v>669</v>
      </c>
      <c r="E901" s="11" t="s">
        <v>670</v>
      </c>
      <c r="F901" s="11" t="s">
        <v>676</v>
      </c>
      <c r="G901" s="18">
        <v>250</v>
      </c>
    </row>
    <row r="902" spans="1:7" ht="15.6" x14ac:dyDescent="0.3">
      <c r="A902" s="6">
        <v>1063</v>
      </c>
      <c r="B902" s="17">
        <v>94085950585</v>
      </c>
      <c r="C902" s="2" t="s">
        <v>1080</v>
      </c>
      <c r="D902" s="7" t="s">
        <v>669</v>
      </c>
      <c r="E902" s="11" t="s">
        <v>670</v>
      </c>
      <c r="F902" s="11" t="s">
        <v>676</v>
      </c>
      <c r="G902" s="18">
        <v>650</v>
      </c>
    </row>
    <row r="903" spans="1:7" ht="15.6" x14ac:dyDescent="0.3">
      <c r="A903" s="6">
        <v>1065</v>
      </c>
      <c r="B903" s="17">
        <v>1742220591</v>
      </c>
      <c r="C903" s="2" t="s">
        <v>1082</v>
      </c>
      <c r="D903" s="7" t="s">
        <v>669</v>
      </c>
      <c r="E903" s="11" t="s">
        <v>670</v>
      </c>
      <c r="F903" s="11" t="s">
        <v>676</v>
      </c>
      <c r="G903" s="18">
        <v>4800</v>
      </c>
    </row>
    <row r="904" spans="1:7" ht="15.6" x14ac:dyDescent="0.3">
      <c r="A904" s="6">
        <v>1066</v>
      </c>
      <c r="B904" s="17">
        <v>15445901000</v>
      </c>
      <c r="C904" s="2" t="s">
        <v>1083</v>
      </c>
      <c r="D904" s="7" t="s">
        <v>669</v>
      </c>
      <c r="E904" s="9">
        <v>46078</v>
      </c>
      <c r="F904" s="11" t="s">
        <v>676</v>
      </c>
      <c r="G904" s="18">
        <v>125</v>
      </c>
    </row>
    <row r="905" spans="1:7" ht="15.6" x14ac:dyDescent="0.3">
      <c r="A905" s="6">
        <v>1067</v>
      </c>
      <c r="B905" s="17">
        <v>91064940587</v>
      </c>
      <c r="C905" s="2" t="s">
        <v>1084</v>
      </c>
      <c r="D905" s="7" t="s">
        <v>669</v>
      </c>
      <c r="E905" s="11" t="s">
        <v>670</v>
      </c>
      <c r="F905" s="11" t="s">
        <v>676</v>
      </c>
      <c r="G905" s="18">
        <v>1350</v>
      </c>
    </row>
    <row r="906" spans="1:7" ht="15.6" x14ac:dyDescent="0.3">
      <c r="A906" s="6">
        <v>1069</v>
      </c>
      <c r="B906" s="17">
        <v>91094270591</v>
      </c>
      <c r="C906" s="2" t="s">
        <v>1086</v>
      </c>
      <c r="D906" s="7" t="s">
        <v>669</v>
      </c>
      <c r="E906" s="11" t="s">
        <v>670</v>
      </c>
      <c r="F906" s="11" t="s">
        <v>676</v>
      </c>
      <c r="G906" s="18">
        <v>1870</v>
      </c>
    </row>
    <row r="907" spans="1:7" ht="15.6" x14ac:dyDescent="0.3">
      <c r="A907" s="6">
        <v>1070</v>
      </c>
      <c r="B907" s="17">
        <v>91011640587</v>
      </c>
      <c r="C907" s="2" t="s">
        <v>1087</v>
      </c>
      <c r="D907" s="7" t="s">
        <v>669</v>
      </c>
      <c r="E907" s="9">
        <v>46114</v>
      </c>
      <c r="F907" s="11" t="s">
        <v>676</v>
      </c>
      <c r="G907" s="18">
        <v>650</v>
      </c>
    </row>
    <row r="908" spans="1:7" ht="15.6" x14ac:dyDescent="0.3">
      <c r="A908" s="6">
        <v>1071</v>
      </c>
      <c r="B908" s="17">
        <v>4130701008</v>
      </c>
      <c r="C908" s="2" t="s">
        <v>1088</v>
      </c>
      <c r="D908" s="7" t="s">
        <v>669</v>
      </c>
      <c r="E908" s="11" t="s">
        <v>670</v>
      </c>
      <c r="F908" s="11" t="s">
        <v>676</v>
      </c>
      <c r="G908" s="18">
        <v>200</v>
      </c>
    </row>
    <row r="909" spans="1:7" ht="15.6" x14ac:dyDescent="0.3">
      <c r="A909" s="6">
        <v>1072</v>
      </c>
      <c r="B909" s="17">
        <v>2127470561</v>
      </c>
      <c r="C909" s="2" t="s">
        <v>1089</v>
      </c>
      <c r="D909" s="7" t="s">
        <v>669</v>
      </c>
      <c r="E909" s="9">
        <v>46078</v>
      </c>
      <c r="F909" s="11" t="s">
        <v>676</v>
      </c>
      <c r="G909" s="18">
        <v>840</v>
      </c>
    </row>
    <row r="910" spans="1:7" ht="15.6" x14ac:dyDescent="0.3">
      <c r="A910" s="6">
        <v>1073</v>
      </c>
      <c r="B910" s="17">
        <v>97575590589</v>
      </c>
      <c r="C910" s="2" t="s">
        <v>1090</v>
      </c>
      <c r="D910" s="7" t="s">
        <v>669</v>
      </c>
      <c r="E910" s="9">
        <v>46046</v>
      </c>
      <c r="F910" s="11" t="s">
        <v>676</v>
      </c>
      <c r="G910" s="18">
        <v>1410</v>
      </c>
    </row>
    <row r="911" spans="1:7" ht="15.6" x14ac:dyDescent="0.3">
      <c r="A911" s="6">
        <v>1074</v>
      </c>
      <c r="B911" s="17">
        <v>97586090587</v>
      </c>
      <c r="C911" s="2" t="s">
        <v>1091</v>
      </c>
      <c r="D911" s="7" t="s">
        <v>669</v>
      </c>
      <c r="E911" s="9">
        <v>46078</v>
      </c>
      <c r="F911" s="11" t="s">
        <v>676</v>
      </c>
      <c r="G911" s="18">
        <v>300</v>
      </c>
    </row>
    <row r="912" spans="1:7" ht="15.6" x14ac:dyDescent="0.3">
      <c r="A912" s="6">
        <v>1075</v>
      </c>
      <c r="B912" s="17">
        <v>97894950589</v>
      </c>
      <c r="C912" s="2" t="s">
        <v>1092</v>
      </c>
      <c r="D912" s="7" t="s">
        <v>669</v>
      </c>
      <c r="E912" s="11" t="s">
        <v>670</v>
      </c>
      <c r="F912" s="11" t="s">
        <v>676</v>
      </c>
      <c r="G912" s="18">
        <v>2040</v>
      </c>
    </row>
    <row r="913" spans="1:7" ht="15.6" x14ac:dyDescent="0.3">
      <c r="A913" s="6">
        <v>1076</v>
      </c>
      <c r="B913" s="17">
        <v>90071210570</v>
      </c>
      <c r="C913" s="2" t="s">
        <v>1093</v>
      </c>
      <c r="D913" s="7" t="s">
        <v>669</v>
      </c>
      <c r="E913" s="11" t="s">
        <v>670</v>
      </c>
      <c r="F913" s="11" t="s">
        <v>676</v>
      </c>
      <c r="G913" s="18">
        <v>1530</v>
      </c>
    </row>
    <row r="914" spans="1:7" ht="15.6" x14ac:dyDescent="0.3">
      <c r="A914" s="6">
        <v>1077</v>
      </c>
      <c r="B914" s="17">
        <v>90086910586</v>
      </c>
      <c r="C914" s="2" t="s">
        <v>1094</v>
      </c>
      <c r="D914" s="7" t="s">
        <v>669</v>
      </c>
      <c r="E914" s="11" t="s">
        <v>670</v>
      </c>
      <c r="F914" s="11" t="s">
        <v>676</v>
      </c>
      <c r="G914" s="18">
        <v>360</v>
      </c>
    </row>
    <row r="915" spans="1:7" ht="15.6" x14ac:dyDescent="0.3">
      <c r="A915" s="6">
        <v>1078</v>
      </c>
      <c r="B915" s="17">
        <v>90106860563</v>
      </c>
      <c r="C915" s="2" t="s">
        <v>1095</v>
      </c>
      <c r="D915" s="7" t="s">
        <v>669</v>
      </c>
      <c r="E915" s="11" t="s">
        <v>670</v>
      </c>
      <c r="F915" s="7" t="s">
        <v>669</v>
      </c>
      <c r="G915" s="18">
        <v>10000</v>
      </c>
    </row>
    <row r="916" spans="1:7" ht="15.6" x14ac:dyDescent="0.3">
      <c r="A916" s="6">
        <v>1080</v>
      </c>
      <c r="B916" s="17">
        <v>5316860583</v>
      </c>
      <c r="C916" s="2" t="s">
        <v>1097</v>
      </c>
      <c r="D916" s="7" t="s">
        <v>669</v>
      </c>
      <c r="E916" s="9">
        <v>46078</v>
      </c>
      <c r="F916" s="11" t="s">
        <v>676</v>
      </c>
      <c r="G916" s="18">
        <v>720</v>
      </c>
    </row>
    <row r="917" spans="1:7" ht="15.6" x14ac:dyDescent="0.3">
      <c r="A917" s="6">
        <v>1081</v>
      </c>
      <c r="B917" s="17">
        <v>8502571006</v>
      </c>
      <c r="C917" s="2" t="s">
        <v>1098</v>
      </c>
      <c r="D917" s="7" t="s">
        <v>669</v>
      </c>
      <c r="E917" s="9">
        <v>46078</v>
      </c>
      <c r="F917" s="11" t="s">
        <v>676</v>
      </c>
      <c r="G917" s="18">
        <v>925</v>
      </c>
    </row>
    <row r="918" spans="1:7" ht="15.6" x14ac:dyDescent="0.3">
      <c r="A918" s="6">
        <v>1082</v>
      </c>
      <c r="B918" s="17">
        <v>97318050586</v>
      </c>
      <c r="C918" s="2" t="s">
        <v>1099</v>
      </c>
      <c r="D918" s="7" t="s">
        <v>669</v>
      </c>
      <c r="E918" s="6" t="s">
        <v>670</v>
      </c>
      <c r="F918" s="11" t="s">
        <v>676</v>
      </c>
      <c r="G918" s="18">
        <v>700</v>
      </c>
    </row>
    <row r="919" spans="1:7" ht="15.6" x14ac:dyDescent="0.3">
      <c r="A919" s="6">
        <v>1083</v>
      </c>
      <c r="B919" s="17">
        <v>97850180585</v>
      </c>
      <c r="C919" s="2" t="s">
        <v>1100</v>
      </c>
      <c r="D919" s="7" t="s">
        <v>669</v>
      </c>
      <c r="E919" s="9">
        <v>46035</v>
      </c>
      <c r="F919" s="11" t="s">
        <v>676</v>
      </c>
      <c r="G919" s="18">
        <v>160</v>
      </c>
    </row>
    <row r="920" spans="1:7" ht="15.6" x14ac:dyDescent="0.3">
      <c r="A920" s="6">
        <v>1084</v>
      </c>
      <c r="B920" s="17">
        <v>6327181001</v>
      </c>
      <c r="C920" s="2" t="s">
        <v>1101</v>
      </c>
      <c r="D920" s="7" t="s">
        <v>669</v>
      </c>
      <c r="E920" s="6" t="s">
        <v>670</v>
      </c>
      <c r="F920" s="11" t="s">
        <v>676</v>
      </c>
      <c r="G920" s="18">
        <v>2940</v>
      </c>
    </row>
    <row r="921" spans="1:7" ht="15.6" x14ac:dyDescent="0.3">
      <c r="A921" s="6">
        <v>1085</v>
      </c>
      <c r="B921" s="17">
        <v>97024720589</v>
      </c>
      <c r="C921" s="2" t="s">
        <v>1102</v>
      </c>
      <c r="D921" s="7" t="s">
        <v>669</v>
      </c>
      <c r="E921" s="6" t="s">
        <v>670</v>
      </c>
      <c r="F921" s="6" t="s">
        <v>676</v>
      </c>
      <c r="G921" s="18">
        <v>440</v>
      </c>
    </row>
    <row r="922" spans="1:7" ht="15.6" x14ac:dyDescent="0.3">
      <c r="A922" s="6">
        <v>1086</v>
      </c>
      <c r="B922" s="17">
        <v>10176471000</v>
      </c>
      <c r="C922" s="2" t="s">
        <v>1103</v>
      </c>
      <c r="D922" s="7" t="s">
        <v>669</v>
      </c>
      <c r="E922" s="9">
        <v>46078</v>
      </c>
      <c r="F922" s="11" t="s">
        <v>676</v>
      </c>
      <c r="G922" s="18">
        <v>450</v>
      </c>
    </row>
    <row r="923" spans="1:7" ht="15.6" x14ac:dyDescent="0.3">
      <c r="A923" s="6">
        <v>1088</v>
      </c>
      <c r="B923" s="17">
        <v>92079730609</v>
      </c>
      <c r="C923" s="2" t="s">
        <v>1105</v>
      </c>
      <c r="D923" s="7" t="s">
        <v>669</v>
      </c>
      <c r="E923" s="6" t="s">
        <v>670</v>
      </c>
      <c r="F923" s="11" t="s">
        <v>676</v>
      </c>
      <c r="G923" s="18">
        <v>2100</v>
      </c>
    </row>
    <row r="924" spans="1:7" ht="15.6" x14ac:dyDescent="0.3">
      <c r="A924" s="6">
        <v>1090</v>
      </c>
      <c r="B924" s="17">
        <v>17301591008</v>
      </c>
      <c r="C924" s="2" t="s">
        <v>1107</v>
      </c>
      <c r="D924" s="7" t="s">
        <v>669</v>
      </c>
      <c r="E924" s="6" t="s">
        <v>670</v>
      </c>
      <c r="F924" s="11" t="s">
        <v>676</v>
      </c>
      <c r="G924" s="18">
        <v>720</v>
      </c>
    </row>
    <row r="925" spans="1:7" ht="15.6" x14ac:dyDescent="0.3">
      <c r="A925" s="6">
        <v>1092</v>
      </c>
      <c r="B925" s="17">
        <v>6781041006</v>
      </c>
      <c r="C925" s="2" t="s">
        <v>1109</v>
      </c>
      <c r="D925" s="7" t="s">
        <v>669</v>
      </c>
      <c r="E925" s="9">
        <v>46079</v>
      </c>
      <c r="F925" s="11" t="s">
        <v>676</v>
      </c>
      <c r="G925" s="18">
        <v>40</v>
      </c>
    </row>
    <row r="926" spans="1:7" ht="15.6" x14ac:dyDescent="0.3">
      <c r="A926" s="6">
        <v>1093</v>
      </c>
      <c r="B926" s="17">
        <v>16775651009</v>
      </c>
      <c r="C926" s="2" t="s">
        <v>1110</v>
      </c>
      <c r="D926" s="7" t="s">
        <v>669</v>
      </c>
      <c r="E926" s="9">
        <v>46079</v>
      </c>
      <c r="F926" s="11" t="s">
        <v>676</v>
      </c>
      <c r="G926" s="18">
        <v>560</v>
      </c>
    </row>
    <row r="927" spans="1:7" ht="15.6" x14ac:dyDescent="0.3">
      <c r="A927" s="6">
        <v>1094</v>
      </c>
      <c r="B927" s="17">
        <v>14598551001</v>
      </c>
      <c r="C927" s="2" t="s">
        <v>1111</v>
      </c>
      <c r="D927" s="7" t="s">
        <v>669</v>
      </c>
      <c r="E927" s="6" t="s">
        <v>670</v>
      </c>
      <c r="F927" s="11" t="s">
        <v>676</v>
      </c>
      <c r="G927" s="18">
        <v>40</v>
      </c>
    </row>
    <row r="928" spans="1:7" ht="15.6" x14ac:dyDescent="0.3">
      <c r="A928" s="6">
        <v>1095</v>
      </c>
      <c r="B928" s="17">
        <v>96436850588</v>
      </c>
      <c r="C928" s="2" t="s">
        <v>1112</v>
      </c>
      <c r="D928" s="7" t="s">
        <v>669</v>
      </c>
      <c r="E928" s="6" t="s">
        <v>670</v>
      </c>
      <c r="F928" s="11" t="s">
        <v>676</v>
      </c>
      <c r="G928" s="18">
        <v>225</v>
      </c>
    </row>
    <row r="929" spans="1:8" ht="15.6" x14ac:dyDescent="0.3">
      <c r="A929" s="6">
        <v>1096</v>
      </c>
      <c r="B929" s="17">
        <v>96474320585</v>
      </c>
      <c r="C929" s="2" t="s">
        <v>1113</v>
      </c>
      <c r="D929" s="7" t="s">
        <v>669</v>
      </c>
      <c r="E929" s="9">
        <v>46079</v>
      </c>
      <c r="F929" s="11" t="s">
        <v>676</v>
      </c>
      <c r="G929" s="18">
        <v>200</v>
      </c>
    </row>
    <row r="930" spans="1:8" ht="15.6" x14ac:dyDescent="0.3">
      <c r="A930" s="6">
        <v>1097</v>
      </c>
      <c r="B930" s="17">
        <v>91145520598</v>
      </c>
      <c r="C930" s="2" t="s">
        <v>1114</v>
      </c>
      <c r="D930" s="7" t="s">
        <v>669</v>
      </c>
      <c r="E930" s="9">
        <v>46079</v>
      </c>
      <c r="F930" s="11" t="s">
        <v>676</v>
      </c>
      <c r="G930" s="18">
        <v>1550</v>
      </c>
    </row>
    <row r="931" spans="1:8" ht="15.6" x14ac:dyDescent="0.3">
      <c r="A931" s="6">
        <v>1098</v>
      </c>
      <c r="B931" s="17">
        <v>17685901005</v>
      </c>
      <c r="C931" s="2" t="s">
        <v>1115</v>
      </c>
      <c r="D931" s="7" t="s">
        <v>669</v>
      </c>
      <c r="E931" s="9">
        <v>46079</v>
      </c>
      <c r="F931" s="7" t="s">
        <v>669</v>
      </c>
      <c r="G931" s="18">
        <v>6240</v>
      </c>
    </row>
    <row r="932" spans="1:8" ht="15.6" x14ac:dyDescent="0.3">
      <c r="A932" s="6">
        <v>1099</v>
      </c>
      <c r="B932" s="17">
        <v>97945000582</v>
      </c>
      <c r="C932" s="2" t="s">
        <v>1116</v>
      </c>
      <c r="D932" s="7" t="s">
        <v>669</v>
      </c>
      <c r="E932" s="6" t="s">
        <v>670</v>
      </c>
      <c r="F932" s="11" t="s">
        <v>676</v>
      </c>
      <c r="G932" s="18">
        <v>1215</v>
      </c>
    </row>
    <row r="933" spans="1:8" ht="15.6" x14ac:dyDescent="0.3">
      <c r="A933" s="6">
        <v>1101</v>
      </c>
      <c r="B933" s="17">
        <v>11826581008</v>
      </c>
      <c r="C933" s="2" t="s">
        <v>1118</v>
      </c>
      <c r="D933" s="7" t="s">
        <v>669</v>
      </c>
      <c r="E933" s="9">
        <v>46049</v>
      </c>
      <c r="F933" s="11" t="s">
        <v>676</v>
      </c>
      <c r="G933" s="18">
        <v>2340</v>
      </c>
    </row>
    <row r="934" spans="1:8" ht="15.6" x14ac:dyDescent="0.3">
      <c r="A934" s="6">
        <v>1104</v>
      </c>
      <c r="B934" s="17">
        <v>5835331009</v>
      </c>
      <c r="C934" s="2" t="s">
        <v>1121</v>
      </c>
      <c r="D934" s="7" t="s">
        <v>669</v>
      </c>
      <c r="E934" s="9">
        <v>46079</v>
      </c>
      <c r="F934" s="11" t="s">
        <v>676</v>
      </c>
      <c r="G934" s="18">
        <v>850</v>
      </c>
    </row>
    <row r="935" spans="1:8" ht="15.6" x14ac:dyDescent="0.3">
      <c r="A935" s="6">
        <v>1105</v>
      </c>
      <c r="B935" s="17">
        <v>3242030603</v>
      </c>
      <c r="C935" s="2" t="s">
        <v>1122</v>
      </c>
      <c r="D935" s="7" t="s">
        <v>669</v>
      </c>
      <c r="E935" s="6" t="s">
        <v>670</v>
      </c>
      <c r="F935" s="11" t="s">
        <v>676</v>
      </c>
      <c r="G935" s="18">
        <v>160</v>
      </c>
    </row>
    <row r="936" spans="1:8" ht="15.6" x14ac:dyDescent="0.3">
      <c r="A936" s="6">
        <v>1106</v>
      </c>
      <c r="B936" s="17">
        <v>97985350582</v>
      </c>
      <c r="C936" s="2" t="s">
        <v>1123</v>
      </c>
      <c r="D936" s="7" t="s">
        <v>669</v>
      </c>
      <c r="E936" s="6" t="s">
        <v>670</v>
      </c>
      <c r="F936" s="6" t="s">
        <v>676</v>
      </c>
      <c r="G936" s="18">
        <v>50</v>
      </c>
      <c r="H936" t="s">
        <v>3633</v>
      </c>
    </row>
    <row r="937" spans="1:8" ht="15.6" x14ac:dyDescent="0.3">
      <c r="A937" s="6">
        <v>1107</v>
      </c>
      <c r="B937" s="17">
        <v>4361181003</v>
      </c>
      <c r="C937" s="2" t="s">
        <v>1124</v>
      </c>
      <c r="D937" s="7" t="s">
        <v>669</v>
      </c>
      <c r="E937" s="9">
        <v>46079</v>
      </c>
      <c r="F937" s="11" t="s">
        <v>676</v>
      </c>
      <c r="G937" s="18">
        <v>2900</v>
      </c>
    </row>
    <row r="938" spans="1:8" ht="15.6" x14ac:dyDescent="0.3">
      <c r="A938" s="6">
        <v>1108</v>
      </c>
      <c r="B938" s="17">
        <v>96424470589</v>
      </c>
      <c r="C938" s="2" t="s">
        <v>1125</v>
      </c>
      <c r="D938" s="7" t="s">
        <v>669</v>
      </c>
      <c r="E938" s="6" t="s">
        <v>670</v>
      </c>
      <c r="F938" s="7" t="s">
        <v>669</v>
      </c>
      <c r="G938" s="18">
        <v>12000</v>
      </c>
    </row>
    <row r="939" spans="1:8" ht="15.6" x14ac:dyDescent="0.3">
      <c r="A939" s="6">
        <v>1109</v>
      </c>
      <c r="B939" s="17">
        <v>15815171002</v>
      </c>
      <c r="C939" s="2" t="s">
        <v>1126</v>
      </c>
      <c r="D939" s="7" t="s">
        <v>669</v>
      </c>
      <c r="E939" s="6" t="s">
        <v>670</v>
      </c>
      <c r="F939" s="11" t="s">
        <v>676</v>
      </c>
      <c r="G939" s="18">
        <v>2950</v>
      </c>
    </row>
    <row r="940" spans="1:8" ht="15.6" x14ac:dyDescent="0.3">
      <c r="A940" s="6">
        <v>1110</v>
      </c>
      <c r="B940" s="17">
        <v>8063541000</v>
      </c>
      <c r="C940" s="2" t="s">
        <v>1127</v>
      </c>
      <c r="D940" s="7" t="s">
        <v>669</v>
      </c>
      <c r="E940" s="9">
        <v>46079</v>
      </c>
      <c r="F940" s="11" t="s">
        <v>676</v>
      </c>
      <c r="G940" s="18">
        <v>1895</v>
      </c>
    </row>
    <row r="941" spans="1:8" ht="15.6" x14ac:dyDescent="0.3">
      <c r="A941" s="6">
        <v>1111</v>
      </c>
      <c r="B941" s="17">
        <v>13257721004</v>
      </c>
      <c r="C941" s="2" t="s">
        <v>1128</v>
      </c>
      <c r="D941" s="7" t="s">
        <v>669</v>
      </c>
      <c r="E941" s="9">
        <v>46029</v>
      </c>
      <c r="F941" s="11" t="s">
        <v>676</v>
      </c>
      <c r="G941" s="18">
        <v>250</v>
      </c>
    </row>
    <row r="942" spans="1:8" ht="15.6" x14ac:dyDescent="0.3">
      <c r="A942" s="6">
        <v>1112</v>
      </c>
      <c r="B942" s="17">
        <v>4793351000</v>
      </c>
      <c r="C942" s="2" t="s">
        <v>1129</v>
      </c>
      <c r="D942" s="7" t="s">
        <v>669</v>
      </c>
      <c r="E942" s="6" t="s">
        <v>1486</v>
      </c>
      <c r="F942" s="11" t="s">
        <v>676</v>
      </c>
      <c r="G942" s="18">
        <v>1520</v>
      </c>
    </row>
    <row r="943" spans="1:8" ht="15.6" x14ac:dyDescent="0.3">
      <c r="A943" s="6">
        <v>1113</v>
      </c>
      <c r="B943" s="17">
        <v>3257060594</v>
      </c>
      <c r="C943" s="2" t="s">
        <v>1130</v>
      </c>
      <c r="D943" s="7" t="s">
        <v>669</v>
      </c>
      <c r="E943" s="10">
        <v>46057</v>
      </c>
      <c r="F943" s="11" t="s">
        <v>676</v>
      </c>
      <c r="G943" s="18">
        <v>1335</v>
      </c>
    </row>
    <row r="944" spans="1:8" ht="15.6" x14ac:dyDescent="0.3">
      <c r="A944" s="6">
        <v>1115</v>
      </c>
      <c r="B944" s="17">
        <v>97724930587</v>
      </c>
      <c r="C944" s="2" t="s">
        <v>1132</v>
      </c>
      <c r="D944" s="7" t="s">
        <v>669</v>
      </c>
      <c r="E944" s="11" t="s">
        <v>670</v>
      </c>
      <c r="F944" s="11" t="s">
        <v>676</v>
      </c>
      <c r="G944" s="18">
        <v>140</v>
      </c>
    </row>
    <row r="945" spans="1:7" ht="15.6" x14ac:dyDescent="0.3">
      <c r="A945" s="6">
        <v>1116</v>
      </c>
      <c r="B945" s="17">
        <v>94040760582</v>
      </c>
      <c r="C945" s="2" t="s">
        <v>1133</v>
      </c>
      <c r="D945" s="7" t="s">
        <v>669</v>
      </c>
      <c r="E945" s="9">
        <v>46079</v>
      </c>
      <c r="F945" s="11" t="s">
        <v>676</v>
      </c>
      <c r="G945" s="18">
        <v>350</v>
      </c>
    </row>
    <row r="946" spans="1:7" ht="15.6" x14ac:dyDescent="0.3">
      <c r="A946" s="6">
        <v>1117</v>
      </c>
      <c r="B946" s="17">
        <v>1587600592</v>
      </c>
      <c r="C946" s="2" t="s">
        <v>1134</v>
      </c>
      <c r="D946" s="7" t="s">
        <v>669</v>
      </c>
      <c r="E946" s="6" t="s">
        <v>670</v>
      </c>
      <c r="F946" s="11" t="s">
        <v>676</v>
      </c>
      <c r="G946" s="18">
        <v>100</v>
      </c>
    </row>
    <row r="947" spans="1:7" ht="15.6" x14ac:dyDescent="0.3">
      <c r="A947" s="6">
        <v>1118</v>
      </c>
      <c r="B947" s="17">
        <v>7614001001</v>
      </c>
      <c r="C947" s="2" t="s">
        <v>1135</v>
      </c>
      <c r="D947" s="7" t="s">
        <v>669</v>
      </c>
      <c r="E947" s="6" t="s">
        <v>670</v>
      </c>
      <c r="F947" s="11" t="s">
        <v>676</v>
      </c>
      <c r="G947" s="18">
        <v>3250</v>
      </c>
    </row>
    <row r="948" spans="1:7" ht="15.6" x14ac:dyDescent="0.3">
      <c r="A948" s="6">
        <v>1120</v>
      </c>
      <c r="B948" s="17">
        <v>96098890583</v>
      </c>
      <c r="C948" s="2" t="s">
        <v>1137</v>
      </c>
      <c r="D948" s="7" t="s">
        <v>669</v>
      </c>
      <c r="E948" s="9">
        <v>46079</v>
      </c>
      <c r="F948" s="6" t="s">
        <v>676</v>
      </c>
      <c r="G948" s="18">
        <v>1508</v>
      </c>
    </row>
    <row r="949" spans="1:7" ht="15.6" x14ac:dyDescent="0.3">
      <c r="A949" s="6">
        <v>1121</v>
      </c>
      <c r="B949" s="17">
        <v>10560201005</v>
      </c>
      <c r="C949" s="2" t="s">
        <v>1138</v>
      </c>
      <c r="D949" s="7" t="s">
        <v>669</v>
      </c>
      <c r="E949" s="9">
        <v>46059</v>
      </c>
      <c r="F949" s="7" t="s">
        <v>669</v>
      </c>
      <c r="G949" s="18">
        <v>5200</v>
      </c>
    </row>
    <row r="950" spans="1:7" ht="15.6" x14ac:dyDescent="0.3">
      <c r="A950" s="6">
        <v>1123</v>
      </c>
      <c r="B950" s="17">
        <v>3200320608</v>
      </c>
      <c r="C950" s="2" t="s">
        <v>1140</v>
      </c>
      <c r="D950" s="7" t="s">
        <v>669</v>
      </c>
      <c r="E950" s="9">
        <v>46079</v>
      </c>
      <c r="F950" s="11" t="s">
        <v>676</v>
      </c>
      <c r="G950" s="18">
        <v>950</v>
      </c>
    </row>
    <row r="951" spans="1:7" ht="15.6" x14ac:dyDescent="0.3">
      <c r="A951" s="6">
        <v>1124</v>
      </c>
      <c r="B951" s="17">
        <v>97734330588</v>
      </c>
      <c r="C951" s="2" t="s">
        <v>1141</v>
      </c>
      <c r="D951" s="7" t="s">
        <v>669</v>
      </c>
      <c r="E951" s="9">
        <v>46079</v>
      </c>
      <c r="F951" s="11" t="s">
        <v>676</v>
      </c>
      <c r="G951" s="18">
        <v>650</v>
      </c>
    </row>
    <row r="952" spans="1:7" ht="15.6" x14ac:dyDescent="0.3">
      <c r="A952" s="6">
        <v>1125</v>
      </c>
      <c r="B952" s="17">
        <v>2506940606</v>
      </c>
      <c r="C952" s="2" t="s">
        <v>1142</v>
      </c>
      <c r="D952" s="7" t="s">
        <v>669</v>
      </c>
      <c r="E952" s="10">
        <v>46052</v>
      </c>
      <c r="F952" s="7" t="s">
        <v>669</v>
      </c>
      <c r="G952" s="18">
        <v>9495</v>
      </c>
    </row>
    <row r="953" spans="1:7" ht="15.6" x14ac:dyDescent="0.3">
      <c r="A953" s="6">
        <v>1126</v>
      </c>
      <c r="B953" s="17">
        <v>1545860569</v>
      </c>
      <c r="C953" s="2" t="s">
        <v>1143</v>
      </c>
      <c r="D953" s="7" t="s">
        <v>669</v>
      </c>
      <c r="E953" s="11" t="s">
        <v>670</v>
      </c>
      <c r="F953" s="11" t="s">
        <v>676</v>
      </c>
      <c r="G953" s="18">
        <v>1595</v>
      </c>
    </row>
    <row r="954" spans="1:7" ht="15.6" x14ac:dyDescent="0.3">
      <c r="A954" s="6">
        <v>1127</v>
      </c>
      <c r="B954" s="17">
        <v>97940670587</v>
      </c>
      <c r="C954" s="2" t="s">
        <v>1144</v>
      </c>
      <c r="D954" s="7" t="s">
        <v>669</v>
      </c>
      <c r="E954" s="10">
        <v>46049</v>
      </c>
      <c r="F954" s="11" t="s">
        <v>676</v>
      </c>
      <c r="G954" s="18">
        <v>1120</v>
      </c>
    </row>
    <row r="955" spans="1:7" ht="15.6" x14ac:dyDescent="0.3">
      <c r="A955" s="6">
        <v>1128</v>
      </c>
      <c r="B955" s="17">
        <v>80408740589</v>
      </c>
      <c r="C955" s="2" t="s">
        <v>1145</v>
      </c>
      <c r="D955" s="7" t="s">
        <v>669</v>
      </c>
      <c r="E955" s="10">
        <v>46039</v>
      </c>
      <c r="F955" s="11" t="s">
        <v>676</v>
      </c>
      <c r="G955" s="18">
        <v>2210</v>
      </c>
    </row>
    <row r="956" spans="1:7" ht="15.6" x14ac:dyDescent="0.3">
      <c r="A956" s="6">
        <v>1130</v>
      </c>
      <c r="B956" s="17">
        <v>81003020591</v>
      </c>
      <c r="C956" s="2" t="s">
        <v>1147</v>
      </c>
      <c r="D956" s="7" t="s">
        <v>669</v>
      </c>
      <c r="E956" s="10">
        <v>46074</v>
      </c>
      <c r="F956" s="11" t="s">
        <v>676</v>
      </c>
      <c r="G956" s="18">
        <v>630</v>
      </c>
    </row>
    <row r="957" spans="1:7" ht="15.6" x14ac:dyDescent="0.3">
      <c r="A957" s="6">
        <v>1133</v>
      </c>
      <c r="B957" s="17">
        <v>14426591005</v>
      </c>
      <c r="C957" s="2" t="s">
        <v>1150</v>
      </c>
      <c r="D957" s="7" t="s">
        <v>669</v>
      </c>
      <c r="E957" s="11" t="s">
        <v>670</v>
      </c>
      <c r="F957" s="7" t="s">
        <v>669</v>
      </c>
      <c r="G957" s="18">
        <v>6500</v>
      </c>
    </row>
    <row r="958" spans="1:7" ht="15.6" x14ac:dyDescent="0.3">
      <c r="A958" s="6">
        <v>1134</v>
      </c>
      <c r="B958" s="17">
        <v>16826011005</v>
      </c>
      <c r="C958" s="2" t="s">
        <v>1151</v>
      </c>
      <c r="D958" s="7" t="s">
        <v>669</v>
      </c>
      <c r="E958" s="11" t="s">
        <v>670</v>
      </c>
      <c r="F958" s="11" t="s">
        <v>676</v>
      </c>
      <c r="G958" s="18">
        <v>1320</v>
      </c>
    </row>
    <row r="959" spans="1:7" ht="15.6" x14ac:dyDescent="0.3">
      <c r="A959" s="6">
        <v>1135</v>
      </c>
      <c r="B959" s="17">
        <v>97907990580</v>
      </c>
      <c r="C959" s="2" t="s">
        <v>1152</v>
      </c>
      <c r="D959" s="7" t="s">
        <v>669</v>
      </c>
      <c r="E959" s="10">
        <v>46049</v>
      </c>
      <c r="F959" s="11" t="s">
        <v>676</v>
      </c>
      <c r="G959" s="18">
        <v>630</v>
      </c>
    </row>
    <row r="960" spans="1:7" ht="15.6" x14ac:dyDescent="0.3">
      <c r="A960" s="6">
        <v>1136</v>
      </c>
      <c r="B960" s="17">
        <v>96539950582</v>
      </c>
      <c r="C960" s="2" t="s">
        <v>1153</v>
      </c>
      <c r="D960" s="7" t="s">
        <v>669</v>
      </c>
      <c r="E960" s="11" t="s">
        <v>670</v>
      </c>
      <c r="F960" s="11" t="s">
        <v>676</v>
      </c>
      <c r="G960" s="18">
        <v>1265</v>
      </c>
    </row>
    <row r="961" spans="1:7" ht="15.6" x14ac:dyDescent="0.3">
      <c r="A961" s="6">
        <v>1137</v>
      </c>
      <c r="B961" s="17">
        <v>97483160582</v>
      </c>
      <c r="C961" s="2" t="s">
        <v>1154</v>
      </c>
      <c r="D961" s="7" t="s">
        <v>669</v>
      </c>
      <c r="E961" s="10">
        <v>46046</v>
      </c>
      <c r="F961" s="11" t="s">
        <v>676</v>
      </c>
      <c r="G961" s="18">
        <v>3500</v>
      </c>
    </row>
    <row r="962" spans="1:7" ht="15.6" x14ac:dyDescent="0.3">
      <c r="A962" s="6">
        <v>1138</v>
      </c>
      <c r="B962" s="17">
        <v>93027660583</v>
      </c>
      <c r="C962" s="2" t="s">
        <v>1155</v>
      </c>
      <c r="D962" s="7" t="s">
        <v>669</v>
      </c>
      <c r="E962" s="11" t="s">
        <v>670</v>
      </c>
      <c r="F962" s="11" t="s">
        <v>676</v>
      </c>
      <c r="G962" s="18">
        <v>2750</v>
      </c>
    </row>
    <row r="963" spans="1:7" ht="15.6" x14ac:dyDescent="0.3">
      <c r="A963" s="6">
        <v>1139</v>
      </c>
      <c r="B963" s="17">
        <v>90042780602</v>
      </c>
      <c r="C963" s="2" t="s">
        <v>1156</v>
      </c>
      <c r="D963" s="7" t="s">
        <v>669</v>
      </c>
      <c r="E963" s="11" t="s">
        <v>670</v>
      </c>
      <c r="F963" s="11" t="s">
        <v>676</v>
      </c>
      <c r="G963" s="18">
        <v>35</v>
      </c>
    </row>
    <row r="964" spans="1:7" ht="15.6" x14ac:dyDescent="0.3">
      <c r="A964" s="6">
        <v>1140</v>
      </c>
      <c r="B964" s="17">
        <v>92043200606</v>
      </c>
      <c r="C964" s="2" t="s">
        <v>1157</v>
      </c>
      <c r="D964" s="7" t="s">
        <v>669</v>
      </c>
      <c r="E964" s="9">
        <v>46079</v>
      </c>
      <c r="F964" s="11" t="s">
        <v>676</v>
      </c>
      <c r="G964" s="18">
        <v>840</v>
      </c>
    </row>
    <row r="965" spans="1:7" ht="15.6" x14ac:dyDescent="0.3">
      <c r="A965" s="6">
        <v>1141</v>
      </c>
      <c r="B965" s="17">
        <v>90002110600</v>
      </c>
      <c r="C965" s="2" t="s">
        <v>1158</v>
      </c>
      <c r="D965" s="7" t="s">
        <v>669</v>
      </c>
      <c r="E965" s="10">
        <v>46078</v>
      </c>
      <c r="F965" s="7" t="s">
        <v>669</v>
      </c>
      <c r="G965" s="18">
        <v>14400</v>
      </c>
    </row>
    <row r="966" spans="1:7" ht="15.6" x14ac:dyDescent="0.3">
      <c r="A966" s="6">
        <v>1142</v>
      </c>
      <c r="B966" s="17">
        <v>80184530584</v>
      </c>
      <c r="C966" s="2" t="s">
        <v>1159</v>
      </c>
      <c r="D966" s="7" t="s">
        <v>669</v>
      </c>
      <c r="E966" s="10">
        <v>46058</v>
      </c>
      <c r="F966" s="11" t="s">
        <v>676</v>
      </c>
      <c r="G966" s="18">
        <v>30</v>
      </c>
    </row>
    <row r="967" spans="1:7" ht="15.6" x14ac:dyDescent="0.3">
      <c r="A967" s="6">
        <v>1143</v>
      </c>
      <c r="B967" s="17">
        <v>11861411004</v>
      </c>
      <c r="C967" s="2" t="s">
        <v>1160</v>
      </c>
      <c r="D967" s="7" t="s">
        <v>669</v>
      </c>
      <c r="E967" s="9">
        <v>46079</v>
      </c>
      <c r="F967" s="11" t="s">
        <v>676</v>
      </c>
      <c r="G967" s="18">
        <v>1080</v>
      </c>
    </row>
    <row r="968" spans="1:7" ht="15.6" x14ac:dyDescent="0.3">
      <c r="A968" s="6">
        <v>1144</v>
      </c>
      <c r="B968" s="17">
        <v>97434800583</v>
      </c>
      <c r="C968" s="2" t="s">
        <v>1161</v>
      </c>
      <c r="D968" s="7" t="s">
        <v>669</v>
      </c>
      <c r="E968" s="11" t="s">
        <v>670</v>
      </c>
      <c r="F968" s="7" t="s">
        <v>669</v>
      </c>
      <c r="G968" s="18">
        <v>11000</v>
      </c>
    </row>
    <row r="969" spans="1:7" ht="15.6" x14ac:dyDescent="0.3">
      <c r="A969" s="6">
        <v>1145</v>
      </c>
      <c r="B969" s="17">
        <v>96459190581</v>
      </c>
      <c r="C969" s="2" t="s">
        <v>1162</v>
      </c>
      <c r="D969" s="7" t="s">
        <v>669</v>
      </c>
      <c r="E969" s="9">
        <v>46079</v>
      </c>
      <c r="F969" s="11" t="s">
        <v>676</v>
      </c>
      <c r="G969" s="18">
        <v>360</v>
      </c>
    </row>
    <row r="970" spans="1:7" ht="15.6" x14ac:dyDescent="0.3">
      <c r="A970" s="6">
        <v>1146</v>
      </c>
      <c r="B970" s="17">
        <v>96456920584</v>
      </c>
      <c r="C970" s="2" t="s">
        <v>1163</v>
      </c>
      <c r="D970" s="7" t="s">
        <v>669</v>
      </c>
      <c r="E970" s="6" t="s">
        <v>670</v>
      </c>
      <c r="F970" s="11" t="s">
        <v>676</v>
      </c>
      <c r="G970" s="18">
        <v>1680</v>
      </c>
    </row>
    <row r="971" spans="1:7" ht="15.6" x14ac:dyDescent="0.3">
      <c r="A971" s="6">
        <v>1147</v>
      </c>
      <c r="B971" s="17">
        <v>8497271000</v>
      </c>
      <c r="C971" s="2" t="s">
        <v>1164</v>
      </c>
      <c r="D971" s="7" t="s">
        <v>669</v>
      </c>
      <c r="E971" s="6" t="s">
        <v>670</v>
      </c>
      <c r="F971" s="11" t="s">
        <v>676</v>
      </c>
      <c r="G971" s="18">
        <v>630</v>
      </c>
    </row>
    <row r="972" spans="1:7" ht="15.6" x14ac:dyDescent="0.3">
      <c r="A972" s="6">
        <v>1148</v>
      </c>
      <c r="B972" s="17">
        <v>2107290609</v>
      </c>
      <c r="C972" s="2" t="s">
        <v>1165</v>
      </c>
      <c r="D972" s="7" t="s">
        <v>669</v>
      </c>
      <c r="E972" s="9">
        <v>46079</v>
      </c>
      <c r="F972" s="11" t="s">
        <v>676</v>
      </c>
      <c r="G972" s="18">
        <v>200</v>
      </c>
    </row>
    <row r="973" spans="1:7" ht="15.6" x14ac:dyDescent="0.3">
      <c r="A973" s="6">
        <v>1149</v>
      </c>
      <c r="B973" s="17">
        <v>17262191004</v>
      </c>
      <c r="C973" s="2" t="s">
        <v>1166</v>
      </c>
      <c r="D973" s="7" t="s">
        <v>669</v>
      </c>
      <c r="E973" s="9">
        <v>46071</v>
      </c>
      <c r="F973" s="11" t="s">
        <v>676</v>
      </c>
      <c r="G973" s="18">
        <v>3960</v>
      </c>
    </row>
    <row r="974" spans="1:7" ht="15.6" x14ac:dyDescent="0.3">
      <c r="A974" s="6">
        <v>1151</v>
      </c>
      <c r="B974" s="17">
        <v>92038520604</v>
      </c>
      <c r="C974" s="2" t="s">
        <v>1168</v>
      </c>
      <c r="D974" s="7" t="s">
        <v>669</v>
      </c>
      <c r="E974" s="11" t="s">
        <v>670</v>
      </c>
      <c r="F974" s="11" t="s">
        <v>676</v>
      </c>
      <c r="G974" s="18">
        <v>350</v>
      </c>
    </row>
    <row r="975" spans="1:7" ht="15.6" x14ac:dyDescent="0.3">
      <c r="A975" s="6">
        <v>1152</v>
      </c>
      <c r="B975" s="17">
        <v>3121100600</v>
      </c>
      <c r="C975" s="2" t="s">
        <v>1169</v>
      </c>
      <c r="D975" s="7" t="s">
        <v>669</v>
      </c>
      <c r="E975" s="11" t="s">
        <v>670</v>
      </c>
      <c r="F975" s="11" t="s">
        <v>676</v>
      </c>
      <c r="G975" s="18">
        <v>4350</v>
      </c>
    </row>
    <row r="976" spans="1:7" ht="15.6" x14ac:dyDescent="0.3">
      <c r="A976" s="6">
        <v>1153</v>
      </c>
      <c r="B976" s="17">
        <v>17813741000</v>
      </c>
      <c r="C976" s="2" t="s">
        <v>1170</v>
      </c>
      <c r="D976" s="7" t="s">
        <v>669</v>
      </c>
      <c r="E976" s="11" t="s">
        <v>670</v>
      </c>
      <c r="F976" s="11" t="s">
        <v>676</v>
      </c>
      <c r="G976" s="18">
        <v>4560</v>
      </c>
    </row>
    <row r="977" spans="1:7" ht="15.6" x14ac:dyDescent="0.3">
      <c r="A977" s="6">
        <v>1154</v>
      </c>
      <c r="B977" s="17">
        <v>2932240597</v>
      </c>
      <c r="C977" s="2" t="s">
        <v>1171</v>
      </c>
      <c r="D977" s="7" t="s">
        <v>669</v>
      </c>
      <c r="E977" s="9">
        <v>46079</v>
      </c>
      <c r="F977" s="11" t="s">
        <v>676</v>
      </c>
      <c r="G977" s="18">
        <v>1800</v>
      </c>
    </row>
    <row r="978" spans="1:7" ht="15.6" x14ac:dyDescent="0.3">
      <c r="A978" s="6">
        <v>1155</v>
      </c>
      <c r="B978" s="17">
        <v>97942440583</v>
      </c>
      <c r="C978" s="2" t="s">
        <v>1172</v>
      </c>
      <c r="D978" s="7" t="s">
        <v>669</v>
      </c>
      <c r="E978" s="6" t="s">
        <v>670</v>
      </c>
      <c r="F978" s="11" t="s">
        <v>676</v>
      </c>
      <c r="G978" s="18">
        <v>1375</v>
      </c>
    </row>
    <row r="979" spans="1:7" ht="15.6" x14ac:dyDescent="0.3">
      <c r="A979" s="6">
        <v>1157</v>
      </c>
      <c r="B979" s="17">
        <v>97505850582</v>
      </c>
      <c r="C979" s="2" t="s">
        <v>1174</v>
      </c>
      <c r="D979" s="7" t="s">
        <v>669</v>
      </c>
      <c r="E979" s="6" t="s">
        <v>670</v>
      </c>
      <c r="F979" s="11" t="s">
        <v>676</v>
      </c>
      <c r="G979" s="18">
        <v>1700</v>
      </c>
    </row>
    <row r="980" spans="1:7" ht="15.6" x14ac:dyDescent="0.3">
      <c r="A980" s="6">
        <v>1158</v>
      </c>
      <c r="B980" s="17">
        <v>7605851000</v>
      </c>
      <c r="C980" s="2" t="s">
        <v>1175</v>
      </c>
      <c r="D980" s="7" t="s">
        <v>669</v>
      </c>
      <c r="E980" s="9">
        <v>46079</v>
      </c>
      <c r="F980" s="11" t="s">
        <v>676</v>
      </c>
      <c r="G980" s="18">
        <v>1190</v>
      </c>
    </row>
    <row r="981" spans="1:7" ht="15.6" x14ac:dyDescent="0.3">
      <c r="A981" s="6">
        <v>1159</v>
      </c>
      <c r="B981" s="17">
        <v>97751070588</v>
      </c>
      <c r="C981" s="2" t="s">
        <v>1176</v>
      </c>
      <c r="D981" s="7" t="s">
        <v>669</v>
      </c>
      <c r="E981" s="9">
        <v>46079</v>
      </c>
      <c r="F981" s="11" t="s">
        <v>676</v>
      </c>
      <c r="G981" s="18">
        <v>330</v>
      </c>
    </row>
    <row r="982" spans="1:7" ht="15.6" x14ac:dyDescent="0.3">
      <c r="A982" s="6">
        <v>1160</v>
      </c>
      <c r="B982" s="17">
        <v>97150800585</v>
      </c>
      <c r="C982" s="2" t="s">
        <v>1177</v>
      </c>
      <c r="D982" s="7" t="s">
        <v>669</v>
      </c>
      <c r="E982" s="9">
        <v>46079</v>
      </c>
      <c r="F982" s="11" t="s">
        <v>676</v>
      </c>
      <c r="G982" s="18">
        <v>2500</v>
      </c>
    </row>
    <row r="983" spans="1:7" ht="15.6" x14ac:dyDescent="0.3">
      <c r="A983" s="6">
        <v>1162</v>
      </c>
      <c r="B983" s="17">
        <v>91136250593</v>
      </c>
      <c r="C983" s="2" t="s">
        <v>1179</v>
      </c>
      <c r="D983" s="7" t="s">
        <v>669</v>
      </c>
      <c r="E983" s="9">
        <v>46079</v>
      </c>
      <c r="F983" s="11" t="s">
        <v>676</v>
      </c>
      <c r="G983" s="18">
        <v>700</v>
      </c>
    </row>
    <row r="984" spans="1:7" ht="15.6" x14ac:dyDescent="0.3">
      <c r="A984" s="6">
        <v>1165</v>
      </c>
      <c r="B984" s="17">
        <v>92031080580</v>
      </c>
      <c r="C984" s="2" t="s">
        <v>1182</v>
      </c>
      <c r="D984" s="7" t="s">
        <v>669</v>
      </c>
      <c r="E984" s="9">
        <v>46016</v>
      </c>
      <c r="F984" s="11" t="s">
        <v>676</v>
      </c>
      <c r="G984" s="18">
        <v>756</v>
      </c>
    </row>
    <row r="985" spans="1:7" ht="15.6" x14ac:dyDescent="0.3">
      <c r="A985" s="6">
        <v>1166</v>
      </c>
      <c r="B985" s="17">
        <v>7302021006</v>
      </c>
      <c r="C985" s="2" t="s">
        <v>1183</v>
      </c>
      <c r="D985" s="7" t="s">
        <v>669</v>
      </c>
      <c r="E985" s="9">
        <v>46065</v>
      </c>
      <c r="F985" s="11" t="s">
        <v>676</v>
      </c>
      <c r="G985" s="18">
        <v>1600</v>
      </c>
    </row>
    <row r="986" spans="1:7" ht="15.6" x14ac:dyDescent="0.3">
      <c r="A986" s="6">
        <v>1168</v>
      </c>
      <c r="B986" s="17">
        <v>91069760584</v>
      </c>
      <c r="C986" s="2" t="s">
        <v>1185</v>
      </c>
      <c r="D986" s="7" t="s">
        <v>669</v>
      </c>
      <c r="E986" s="6" t="s">
        <v>670</v>
      </c>
      <c r="F986" s="11" t="s">
        <v>676</v>
      </c>
      <c r="G986" s="18">
        <v>390</v>
      </c>
    </row>
    <row r="987" spans="1:7" ht="15.6" x14ac:dyDescent="0.3">
      <c r="A987" s="6">
        <v>1170</v>
      </c>
      <c r="B987" s="17">
        <v>14745911009</v>
      </c>
      <c r="C987" s="2" t="s">
        <v>1187</v>
      </c>
      <c r="D987" s="7" t="s">
        <v>669</v>
      </c>
      <c r="E987" s="9">
        <v>46025</v>
      </c>
      <c r="F987" s="11" t="s">
        <v>676</v>
      </c>
      <c r="G987" s="18">
        <v>1485</v>
      </c>
    </row>
    <row r="988" spans="1:7" ht="15.6" x14ac:dyDescent="0.3">
      <c r="A988" s="6">
        <v>1171</v>
      </c>
      <c r="B988" s="17">
        <v>13872781003</v>
      </c>
      <c r="C988" s="2" t="s">
        <v>1188</v>
      </c>
      <c r="D988" s="7" t="s">
        <v>669</v>
      </c>
      <c r="E988" s="9">
        <v>46079</v>
      </c>
      <c r="F988" s="11" t="s">
        <v>676</v>
      </c>
      <c r="G988" s="18">
        <v>1745</v>
      </c>
    </row>
    <row r="989" spans="1:7" ht="15.6" x14ac:dyDescent="0.3">
      <c r="A989" s="6">
        <v>1172</v>
      </c>
      <c r="B989" s="17">
        <v>90041170607</v>
      </c>
      <c r="C989" s="2" t="s">
        <v>1189</v>
      </c>
      <c r="D989" s="7" t="s">
        <v>669</v>
      </c>
      <c r="E989" s="6" t="s">
        <v>670</v>
      </c>
      <c r="F989" s="11" t="s">
        <v>676</v>
      </c>
      <c r="G989" s="18">
        <v>840</v>
      </c>
    </row>
    <row r="990" spans="1:7" ht="15.6" x14ac:dyDescent="0.3">
      <c r="A990" s="6">
        <v>1173</v>
      </c>
      <c r="B990" s="17">
        <v>2459600603</v>
      </c>
      <c r="C990" s="2" t="s">
        <v>1190</v>
      </c>
      <c r="D990" s="7" t="s">
        <v>669</v>
      </c>
      <c r="E990" s="6" t="s">
        <v>670</v>
      </c>
      <c r="F990" s="11" t="s">
        <v>676</v>
      </c>
      <c r="G990" s="18">
        <v>150</v>
      </c>
    </row>
    <row r="991" spans="1:7" ht="15.6" x14ac:dyDescent="0.3">
      <c r="A991" s="6">
        <v>1174</v>
      </c>
      <c r="B991" s="17">
        <v>90062330577</v>
      </c>
      <c r="C991" s="2" t="s">
        <v>1191</v>
      </c>
      <c r="D991" s="7" t="s">
        <v>669</v>
      </c>
      <c r="E991" s="9">
        <v>46079</v>
      </c>
      <c r="F991" s="11" t="s">
        <v>676</v>
      </c>
      <c r="G991" s="18">
        <v>1000</v>
      </c>
    </row>
    <row r="992" spans="1:7" ht="15.6" x14ac:dyDescent="0.3">
      <c r="A992" s="6">
        <v>1175</v>
      </c>
      <c r="B992" s="17">
        <v>90037230605</v>
      </c>
      <c r="C992" s="2" t="s">
        <v>1192</v>
      </c>
      <c r="D992" s="7" t="s">
        <v>669</v>
      </c>
      <c r="E992" s="6" t="s">
        <v>670</v>
      </c>
      <c r="F992" s="11" t="s">
        <v>676</v>
      </c>
      <c r="G992" s="18">
        <v>640</v>
      </c>
    </row>
    <row r="993" spans="1:7" ht="15.6" x14ac:dyDescent="0.3">
      <c r="A993" s="6">
        <v>1177</v>
      </c>
      <c r="B993" s="17">
        <v>16268331002</v>
      </c>
      <c r="C993" s="2" t="s">
        <v>1194</v>
      </c>
      <c r="D993" s="7" t="s">
        <v>669</v>
      </c>
      <c r="E993" s="9">
        <v>46079</v>
      </c>
      <c r="F993" s="7" t="s">
        <v>669</v>
      </c>
      <c r="G993" s="18">
        <v>9780</v>
      </c>
    </row>
    <row r="994" spans="1:7" ht="15.6" x14ac:dyDescent="0.3">
      <c r="A994" s="6">
        <v>1178</v>
      </c>
      <c r="B994" s="17">
        <v>14423931006</v>
      </c>
      <c r="C994" s="2" t="s">
        <v>1195</v>
      </c>
      <c r="D994" s="7" t="s">
        <v>669</v>
      </c>
      <c r="E994" s="9">
        <v>46079</v>
      </c>
      <c r="F994" s="11" t="s">
        <v>676</v>
      </c>
      <c r="G994" s="18">
        <v>480</v>
      </c>
    </row>
    <row r="995" spans="1:7" ht="15.6" x14ac:dyDescent="0.3">
      <c r="A995" s="6">
        <v>1181</v>
      </c>
      <c r="B995" s="17">
        <v>6127861000</v>
      </c>
      <c r="C995" s="2" t="s">
        <v>1198</v>
      </c>
      <c r="D995" s="7" t="s">
        <v>669</v>
      </c>
      <c r="E995" s="9">
        <v>46079</v>
      </c>
      <c r="F995" s="11" t="s">
        <v>676</v>
      </c>
      <c r="G995" s="18">
        <v>750</v>
      </c>
    </row>
    <row r="996" spans="1:7" ht="15.6" x14ac:dyDescent="0.3">
      <c r="A996" s="6">
        <v>1182</v>
      </c>
      <c r="B996" s="17">
        <v>17706251000</v>
      </c>
      <c r="C996" s="2" t="s">
        <v>1199</v>
      </c>
      <c r="D996" s="7" t="s">
        <v>669</v>
      </c>
      <c r="E996" s="9">
        <v>46079</v>
      </c>
      <c r="F996" s="11" t="s">
        <v>676</v>
      </c>
      <c r="G996" s="18">
        <v>1152</v>
      </c>
    </row>
    <row r="997" spans="1:7" ht="15.6" x14ac:dyDescent="0.3">
      <c r="A997" s="6">
        <v>1183</v>
      </c>
      <c r="B997" s="17">
        <v>4781441003</v>
      </c>
      <c r="C997" s="2" t="s">
        <v>1200</v>
      </c>
      <c r="D997" s="7" t="s">
        <v>669</v>
      </c>
      <c r="E997" s="6" t="s">
        <v>670</v>
      </c>
      <c r="F997" s="11" t="s">
        <v>676</v>
      </c>
      <c r="G997" s="18">
        <v>1680</v>
      </c>
    </row>
    <row r="998" spans="1:7" ht="15.6" x14ac:dyDescent="0.3">
      <c r="A998" s="6">
        <v>1185</v>
      </c>
      <c r="B998" s="17">
        <v>97117850582</v>
      </c>
      <c r="C998" s="2" t="s">
        <v>1202</v>
      </c>
      <c r="D998" s="7" t="s">
        <v>669</v>
      </c>
      <c r="E998" s="6" t="s">
        <v>670</v>
      </c>
      <c r="F998" s="11" t="s">
        <v>676</v>
      </c>
      <c r="G998" s="18">
        <v>360</v>
      </c>
    </row>
    <row r="999" spans="1:7" ht="15.6" x14ac:dyDescent="0.3">
      <c r="A999" s="6">
        <v>1186</v>
      </c>
      <c r="B999" s="17">
        <v>92092740601</v>
      </c>
      <c r="C999" s="2" t="s">
        <v>1203</v>
      </c>
      <c r="D999" s="7" t="s">
        <v>669</v>
      </c>
      <c r="E999" s="6" t="s">
        <v>670</v>
      </c>
      <c r="F999" s="11" t="s">
        <v>676</v>
      </c>
      <c r="G999" s="18">
        <v>980</v>
      </c>
    </row>
    <row r="1000" spans="1:7" ht="15.6" x14ac:dyDescent="0.3">
      <c r="A1000" s="6">
        <v>1187</v>
      </c>
      <c r="B1000" s="17">
        <v>2253660563</v>
      </c>
      <c r="C1000" s="2" t="s">
        <v>1204</v>
      </c>
      <c r="D1000" s="7" t="s">
        <v>669</v>
      </c>
      <c r="E1000" s="6" t="s">
        <v>670</v>
      </c>
      <c r="F1000" s="7" t="s">
        <v>669</v>
      </c>
      <c r="G1000" s="18">
        <v>5010</v>
      </c>
    </row>
    <row r="1001" spans="1:7" ht="15.6" x14ac:dyDescent="0.3">
      <c r="A1001" s="6">
        <v>1189</v>
      </c>
      <c r="B1001" s="17">
        <v>90071720594</v>
      </c>
      <c r="C1001" s="2" t="s">
        <v>1206</v>
      </c>
      <c r="D1001" s="7" t="s">
        <v>669</v>
      </c>
      <c r="E1001" s="6" t="s">
        <v>670</v>
      </c>
      <c r="F1001" s="11" t="s">
        <v>676</v>
      </c>
      <c r="G1001" s="18">
        <v>1575</v>
      </c>
    </row>
    <row r="1002" spans="1:7" ht="15.6" x14ac:dyDescent="0.3">
      <c r="A1002" s="6">
        <v>1190</v>
      </c>
      <c r="B1002" s="17">
        <v>96466230586</v>
      </c>
      <c r="C1002" s="2" t="s">
        <v>1207</v>
      </c>
      <c r="D1002" s="7" t="s">
        <v>669</v>
      </c>
      <c r="E1002" s="9">
        <v>46079</v>
      </c>
      <c r="F1002" s="11" t="s">
        <v>676</v>
      </c>
      <c r="G1002" s="18">
        <v>1600</v>
      </c>
    </row>
    <row r="1003" spans="1:7" ht="15.6" x14ac:dyDescent="0.3">
      <c r="A1003" s="6">
        <v>1191</v>
      </c>
      <c r="B1003" s="17">
        <v>91176720596</v>
      </c>
      <c r="C1003" s="2" t="s">
        <v>1208</v>
      </c>
      <c r="D1003" s="7" t="s">
        <v>669</v>
      </c>
      <c r="E1003" s="11" t="s">
        <v>670</v>
      </c>
      <c r="F1003" s="11" t="s">
        <v>676</v>
      </c>
      <c r="G1003" s="18">
        <v>980</v>
      </c>
    </row>
    <row r="1004" spans="1:7" ht="15.6" x14ac:dyDescent="0.3">
      <c r="A1004" s="6">
        <v>1193</v>
      </c>
      <c r="B1004" s="17">
        <v>95038760583</v>
      </c>
      <c r="C1004" s="2" t="s">
        <v>1210</v>
      </c>
      <c r="D1004" s="7" t="s">
        <v>669</v>
      </c>
      <c r="E1004" s="9">
        <v>46079</v>
      </c>
      <c r="F1004" s="7" t="s">
        <v>669</v>
      </c>
      <c r="G1004" s="18">
        <v>25200</v>
      </c>
    </row>
    <row r="1005" spans="1:7" ht="15.6" x14ac:dyDescent="0.3">
      <c r="A1005" s="6">
        <v>1194</v>
      </c>
      <c r="B1005" s="17">
        <v>94080000584</v>
      </c>
      <c r="C1005" s="2" t="s">
        <v>1211</v>
      </c>
      <c r="D1005" s="7" t="s">
        <v>669</v>
      </c>
      <c r="E1005" s="11" t="s">
        <v>670</v>
      </c>
      <c r="F1005" s="11" t="s">
        <v>676</v>
      </c>
      <c r="G1005" s="18">
        <v>950</v>
      </c>
    </row>
    <row r="1006" spans="1:7" ht="15.6" x14ac:dyDescent="0.3">
      <c r="A1006" s="6">
        <v>1195</v>
      </c>
      <c r="B1006" s="17">
        <v>15237441009</v>
      </c>
      <c r="C1006" s="2" t="s">
        <v>1212</v>
      </c>
      <c r="D1006" s="7" t="s">
        <v>669</v>
      </c>
      <c r="E1006" s="9">
        <v>46079</v>
      </c>
      <c r="F1006" s="11" t="s">
        <v>676</v>
      </c>
      <c r="G1006" s="18">
        <v>200</v>
      </c>
    </row>
    <row r="1007" spans="1:7" ht="15.6" x14ac:dyDescent="0.3">
      <c r="A1007" s="6">
        <v>1196</v>
      </c>
      <c r="B1007" s="17">
        <v>17744021001</v>
      </c>
      <c r="C1007" s="2" t="s">
        <v>1213</v>
      </c>
      <c r="D1007" s="7" t="s">
        <v>669</v>
      </c>
      <c r="E1007" s="11" t="s">
        <v>670</v>
      </c>
      <c r="F1007" s="6" t="s">
        <v>676</v>
      </c>
      <c r="G1007" s="18">
        <v>720</v>
      </c>
    </row>
    <row r="1008" spans="1:7" ht="15.6" x14ac:dyDescent="0.3">
      <c r="A1008" s="6">
        <v>1198</v>
      </c>
      <c r="B1008" s="17">
        <v>96404860585</v>
      </c>
      <c r="C1008" s="2" t="s">
        <v>1215</v>
      </c>
      <c r="D1008" s="7" t="s">
        <v>669</v>
      </c>
      <c r="E1008" s="11" t="s">
        <v>670</v>
      </c>
      <c r="F1008" s="11" t="s">
        <v>676</v>
      </c>
      <c r="G1008" s="18">
        <v>490</v>
      </c>
    </row>
    <row r="1009" spans="1:7" ht="15.6" x14ac:dyDescent="0.3">
      <c r="A1009" s="6">
        <v>1200</v>
      </c>
      <c r="B1009" s="17">
        <v>16710961000</v>
      </c>
      <c r="C1009" s="2" t="s">
        <v>1217</v>
      </c>
      <c r="D1009" s="7" t="s">
        <v>669</v>
      </c>
      <c r="E1009" s="11" t="s">
        <v>670</v>
      </c>
      <c r="F1009" s="11" t="s">
        <v>676</v>
      </c>
      <c r="G1009" s="18">
        <v>528</v>
      </c>
    </row>
    <row r="1010" spans="1:7" ht="15.6" x14ac:dyDescent="0.3">
      <c r="A1010" s="6">
        <v>1201</v>
      </c>
      <c r="B1010" s="17">
        <v>91013330583</v>
      </c>
      <c r="C1010" s="2" t="s">
        <v>1218</v>
      </c>
      <c r="D1010" s="7" t="s">
        <v>669</v>
      </c>
      <c r="E1010" s="6" t="s">
        <v>670</v>
      </c>
      <c r="F1010" s="11" t="s">
        <v>676</v>
      </c>
      <c r="G1010" s="18">
        <v>690</v>
      </c>
    </row>
    <row r="1011" spans="1:7" ht="15.6" x14ac:dyDescent="0.3">
      <c r="A1011" s="6">
        <v>1202</v>
      </c>
      <c r="B1011" s="17">
        <v>2284520596</v>
      </c>
      <c r="C1011" s="2" t="s">
        <v>1219</v>
      </c>
      <c r="D1011" s="7" t="s">
        <v>669</v>
      </c>
      <c r="E1011" s="6" t="s">
        <v>670</v>
      </c>
      <c r="F1011" s="11" t="s">
        <v>676</v>
      </c>
      <c r="G1011" s="18">
        <v>1650</v>
      </c>
    </row>
    <row r="1012" spans="1:7" ht="15.6" x14ac:dyDescent="0.3">
      <c r="A1012" s="6">
        <v>1204</v>
      </c>
      <c r="B1012" s="17">
        <v>4363841000</v>
      </c>
      <c r="C1012" s="2" t="s">
        <v>1221</v>
      </c>
      <c r="D1012" s="7" t="s">
        <v>669</v>
      </c>
      <c r="E1012" s="10">
        <v>46032</v>
      </c>
      <c r="F1012" s="11" t="s">
        <v>676</v>
      </c>
      <c r="G1012" s="18">
        <v>3476</v>
      </c>
    </row>
    <row r="1013" spans="1:7" ht="15.6" x14ac:dyDescent="0.3">
      <c r="A1013" s="6">
        <v>1205</v>
      </c>
      <c r="B1013" s="17">
        <v>94083690589</v>
      </c>
      <c r="C1013" s="2" t="s">
        <v>1222</v>
      </c>
      <c r="D1013" s="7" t="s">
        <v>669</v>
      </c>
      <c r="E1013" s="11" t="s">
        <v>670</v>
      </c>
      <c r="F1013" s="11" t="s">
        <v>676</v>
      </c>
      <c r="G1013" s="18">
        <v>666.6</v>
      </c>
    </row>
    <row r="1014" spans="1:7" ht="15.6" x14ac:dyDescent="0.3">
      <c r="A1014" s="6">
        <v>1206</v>
      </c>
      <c r="B1014" s="17">
        <v>90072830590</v>
      </c>
      <c r="C1014" s="2" t="s">
        <v>1223</v>
      </c>
      <c r="D1014" s="7" t="s">
        <v>669</v>
      </c>
      <c r="E1014" s="11" t="s">
        <v>670</v>
      </c>
      <c r="F1014" s="11" t="s">
        <v>676</v>
      </c>
      <c r="G1014" s="18">
        <v>1200</v>
      </c>
    </row>
    <row r="1015" spans="1:7" ht="15.6" x14ac:dyDescent="0.3">
      <c r="A1015" s="6">
        <v>1208</v>
      </c>
      <c r="B1015" s="17">
        <v>3050680606</v>
      </c>
      <c r="C1015" s="2" t="s">
        <v>1225</v>
      </c>
      <c r="D1015" s="26" t="s">
        <v>669</v>
      </c>
      <c r="E1015" s="9">
        <v>46080</v>
      </c>
      <c r="F1015" s="11" t="s">
        <v>676</v>
      </c>
      <c r="G1015" s="18">
        <v>560</v>
      </c>
    </row>
    <row r="1016" spans="1:7" ht="15.6" x14ac:dyDescent="0.3">
      <c r="A1016" s="6">
        <v>1210</v>
      </c>
      <c r="B1016" s="17">
        <v>92032210582</v>
      </c>
      <c r="C1016" s="2" t="s">
        <v>1227</v>
      </c>
      <c r="D1016" s="26" t="s">
        <v>669</v>
      </c>
      <c r="E1016" s="11" t="s">
        <v>670</v>
      </c>
      <c r="F1016" s="11" t="s">
        <v>676</v>
      </c>
      <c r="G1016" s="18">
        <v>700</v>
      </c>
    </row>
    <row r="1017" spans="1:7" ht="15.6" x14ac:dyDescent="0.3">
      <c r="A1017" s="6">
        <v>1212</v>
      </c>
      <c r="B1017" s="17">
        <v>14385161006</v>
      </c>
      <c r="C1017" s="2" t="s">
        <v>1229</v>
      </c>
      <c r="D1017" s="26" t="s">
        <v>669</v>
      </c>
      <c r="E1017" s="11" t="s">
        <v>670</v>
      </c>
      <c r="F1017" s="11" t="s">
        <v>676</v>
      </c>
      <c r="G1017" s="18">
        <v>980</v>
      </c>
    </row>
    <row r="1018" spans="1:7" ht="15.6" x14ac:dyDescent="0.3">
      <c r="A1018" s="6">
        <v>1214</v>
      </c>
      <c r="B1018" s="17">
        <v>97858590587</v>
      </c>
      <c r="C1018" s="2" t="s">
        <v>1231</v>
      </c>
      <c r="D1018" s="26" t="s">
        <v>669</v>
      </c>
      <c r="E1018" s="9">
        <v>46080</v>
      </c>
      <c r="F1018" s="11" t="s">
        <v>676</v>
      </c>
      <c r="G1018" s="18">
        <v>650</v>
      </c>
    </row>
    <row r="1019" spans="1:7" ht="15.6" x14ac:dyDescent="0.3">
      <c r="A1019" s="6">
        <v>1215</v>
      </c>
      <c r="B1019" s="17">
        <v>96349020584</v>
      </c>
      <c r="C1019" s="2" t="s">
        <v>1232</v>
      </c>
      <c r="D1019" s="26" t="s">
        <v>669</v>
      </c>
      <c r="E1019" s="11" t="s">
        <v>670</v>
      </c>
      <c r="F1019" s="11" t="s">
        <v>676</v>
      </c>
      <c r="G1019" s="18">
        <v>600</v>
      </c>
    </row>
    <row r="1020" spans="1:7" ht="15.6" x14ac:dyDescent="0.3">
      <c r="A1020" s="6">
        <v>1216</v>
      </c>
      <c r="B1020" s="17">
        <v>92015570580</v>
      </c>
      <c r="C1020" s="2" t="s">
        <v>1233</v>
      </c>
      <c r="D1020" s="26" t="s">
        <v>669</v>
      </c>
      <c r="E1020" s="9">
        <v>46115</v>
      </c>
      <c r="F1020" s="11" t="s">
        <v>676</v>
      </c>
      <c r="G1020" s="18">
        <v>75</v>
      </c>
    </row>
    <row r="1021" spans="1:7" ht="15.6" x14ac:dyDescent="0.3">
      <c r="A1021" s="6">
        <v>1217</v>
      </c>
      <c r="B1021" s="17">
        <v>96436070583</v>
      </c>
      <c r="C1021" s="2" t="s">
        <v>1234</v>
      </c>
      <c r="D1021" s="26" t="s">
        <v>669</v>
      </c>
      <c r="E1021" s="11" t="s">
        <v>670</v>
      </c>
      <c r="F1021" s="6" t="s">
        <v>676</v>
      </c>
      <c r="G1021" s="18">
        <v>595</v>
      </c>
    </row>
    <row r="1022" spans="1:7" ht="15.6" x14ac:dyDescent="0.3">
      <c r="A1022" s="6">
        <v>1218</v>
      </c>
      <c r="B1022" s="17">
        <v>97353570589</v>
      </c>
      <c r="C1022" s="2" t="s">
        <v>1235</v>
      </c>
      <c r="D1022" s="26" t="s">
        <v>669</v>
      </c>
      <c r="E1022" s="11" t="s">
        <v>670</v>
      </c>
      <c r="F1022" s="11" t="s">
        <v>676</v>
      </c>
      <c r="G1022" s="18">
        <v>624</v>
      </c>
    </row>
    <row r="1023" spans="1:7" ht="15.6" x14ac:dyDescent="0.3">
      <c r="A1023" s="6">
        <v>1219</v>
      </c>
      <c r="B1023" s="17">
        <v>96532020581</v>
      </c>
      <c r="C1023" s="2" t="s">
        <v>1236</v>
      </c>
      <c r="D1023" s="26" t="s">
        <v>669</v>
      </c>
      <c r="E1023" s="11" t="s">
        <v>670</v>
      </c>
      <c r="F1023" s="11" t="s">
        <v>676</v>
      </c>
      <c r="G1023" s="18">
        <v>2100</v>
      </c>
    </row>
    <row r="1024" spans="1:7" ht="15.6" x14ac:dyDescent="0.3">
      <c r="A1024" s="6">
        <v>1220</v>
      </c>
      <c r="B1024" s="17">
        <v>97421590585</v>
      </c>
      <c r="C1024" s="2" t="s">
        <v>1237</v>
      </c>
      <c r="D1024" s="26" t="s">
        <v>669</v>
      </c>
      <c r="E1024" s="9">
        <v>46080</v>
      </c>
      <c r="F1024" s="11" t="s">
        <v>676</v>
      </c>
      <c r="G1024" s="18">
        <v>960</v>
      </c>
    </row>
    <row r="1025" spans="1:7" ht="15.6" x14ac:dyDescent="0.3">
      <c r="A1025" s="6">
        <v>1221</v>
      </c>
      <c r="B1025" s="17">
        <v>97666880584</v>
      </c>
      <c r="C1025" s="2" t="s">
        <v>1238</v>
      </c>
      <c r="D1025" s="26" t="s">
        <v>669</v>
      </c>
      <c r="E1025" s="6" t="s">
        <v>670</v>
      </c>
      <c r="F1025" s="11" t="s">
        <v>676</v>
      </c>
      <c r="G1025" s="18">
        <v>50</v>
      </c>
    </row>
    <row r="1026" spans="1:7" ht="15.6" x14ac:dyDescent="0.3">
      <c r="A1026" s="6">
        <v>1222</v>
      </c>
      <c r="B1026" s="17">
        <v>15886891009</v>
      </c>
      <c r="C1026" s="2" t="s">
        <v>1239</v>
      </c>
      <c r="D1026" s="26" t="s">
        <v>669</v>
      </c>
      <c r="E1026" s="9">
        <v>46080</v>
      </c>
      <c r="F1026" s="11" t="s">
        <v>676</v>
      </c>
      <c r="G1026" s="18">
        <v>60</v>
      </c>
    </row>
    <row r="1027" spans="1:7" ht="15.6" x14ac:dyDescent="0.3">
      <c r="A1027" s="6">
        <v>1224</v>
      </c>
      <c r="B1027" s="17">
        <v>96535530586</v>
      </c>
      <c r="C1027" s="2" t="s">
        <v>1241</v>
      </c>
      <c r="D1027" s="26" t="s">
        <v>669</v>
      </c>
      <c r="E1027" s="11" t="s">
        <v>670</v>
      </c>
      <c r="F1027" s="11" t="s">
        <v>676</v>
      </c>
      <c r="G1027" s="18">
        <v>640</v>
      </c>
    </row>
    <row r="1028" spans="1:7" ht="15.6" x14ac:dyDescent="0.3">
      <c r="A1028" s="6">
        <v>1225</v>
      </c>
      <c r="B1028" s="17">
        <v>96451210585</v>
      </c>
      <c r="C1028" s="2" t="s">
        <v>1242</v>
      </c>
      <c r="D1028" s="26" t="s">
        <v>669</v>
      </c>
      <c r="E1028" s="11" t="s">
        <v>670</v>
      </c>
      <c r="F1028" s="7" t="s">
        <v>669</v>
      </c>
      <c r="G1028" s="18">
        <v>30000</v>
      </c>
    </row>
    <row r="1029" spans="1:7" ht="15.6" x14ac:dyDescent="0.3">
      <c r="A1029" s="6">
        <v>1227</v>
      </c>
      <c r="B1029" s="17">
        <v>12294951004</v>
      </c>
      <c r="C1029" s="2" t="s">
        <v>1244</v>
      </c>
      <c r="D1029" s="26" t="s">
        <v>669</v>
      </c>
      <c r="E1029" s="9">
        <v>46080</v>
      </c>
      <c r="F1029" s="11" t="s">
        <v>676</v>
      </c>
      <c r="G1029" s="18">
        <v>949</v>
      </c>
    </row>
    <row r="1030" spans="1:7" ht="15.6" x14ac:dyDescent="0.3">
      <c r="A1030" s="6">
        <v>1228</v>
      </c>
      <c r="B1030" s="17">
        <v>96574290589</v>
      </c>
      <c r="C1030" s="2" t="s">
        <v>1245</v>
      </c>
      <c r="D1030" s="7" t="s">
        <v>669</v>
      </c>
      <c r="E1030" s="11" t="s">
        <v>670</v>
      </c>
      <c r="F1030" s="11" t="s">
        <v>676</v>
      </c>
      <c r="G1030" s="18">
        <v>420</v>
      </c>
    </row>
    <row r="1031" spans="1:7" ht="15.6" x14ac:dyDescent="0.3">
      <c r="A1031" s="6">
        <v>1230</v>
      </c>
      <c r="B1031" s="17">
        <v>90049990600</v>
      </c>
      <c r="C1031" s="2" t="s">
        <v>1247</v>
      </c>
      <c r="D1031" s="7" t="s">
        <v>669</v>
      </c>
      <c r="E1031" s="11" t="s">
        <v>670</v>
      </c>
      <c r="F1031" s="11" t="s">
        <v>676</v>
      </c>
      <c r="G1031" s="18">
        <v>1450</v>
      </c>
    </row>
    <row r="1032" spans="1:7" ht="15.6" x14ac:dyDescent="0.3">
      <c r="A1032" s="6">
        <v>1231</v>
      </c>
      <c r="B1032" s="17">
        <v>97569100585</v>
      </c>
      <c r="C1032" s="2" t="s">
        <v>1248</v>
      </c>
      <c r="D1032" s="7" t="s">
        <v>669</v>
      </c>
      <c r="E1032" s="11" t="s">
        <v>670</v>
      </c>
      <c r="F1032" s="11" t="s">
        <v>676</v>
      </c>
      <c r="G1032" s="18">
        <v>495</v>
      </c>
    </row>
    <row r="1033" spans="1:7" ht="15.6" x14ac:dyDescent="0.3">
      <c r="A1033" s="6">
        <v>1232</v>
      </c>
      <c r="B1033" s="17">
        <v>91150990595</v>
      </c>
      <c r="C1033" s="2" t="s">
        <v>1249</v>
      </c>
      <c r="D1033" s="7" t="s">
        <v>669</v>
      </c>
      <c r="E1033" s="11" t="s">
        <v>670</v>
      </c>
      <c r="F1033" s="11" t="s">
        <v>676</v>
      </c>
      <c r="G1033" s="18">
        <v>1300</v>
      </c>
    </row>
    <row r="1034" spans="1:7" ht="15.6" x14ac:dyDescent="0.3">
      <c r="A1034" s="6">
        <v>1235</v>
      </c>
      <c r="B1034" s="17">
        <v>96432890588</v>
      </c>
      <c r="C1034" s="2" t="s">
        <v>1252</v>
      </c>
      <c r="D1034" s="26" t="s">
        <v>669</v>
      </c>
      <c r="E1034" s="9">
        <v>46080</v>
      </c>
      <c r="F1034" s="11" t="s">
        <v>676</v>
      </c>
      <c r="G1034" s="18">
        <v>770</v>
      </c>
    </row>
    <row r="1035" spans="1:7" ht="15.6" x14ac:dyDescent="0.3">
      <c r="A1035" s="6">
        <v>1236</v>
      </c>
      <c r="B1035" s="17">
        <v>15234211009</v>
      </c>
      <c r="C1035" s="2" t="s">
        <v>1253</v>
      </c>
      <c r="D1035" s="26" t="s">
        <v>669</v>
      </c>
      <c r="E1035" s="9">
        <v>46080</v>
      </c>
      <c r="F1035" s="11" t="s">
        <v>676</v>
      </c>
      <c r="G1035" s="18">
        <v>4200</v>
      </c>
    </row>
    <row r="1036" spans="1:7" ht="15.6" x14ac:dyDescent="0.3">
      <c r="A1036" s="6">
        <v>1239</v>
      </c>
      <c r="B1036" s="17">
        <v>3200550592</v>
      </c>
      <c r="C1036" s="2" t="s">
        <v>1256</v>
      </c>
      <c r="D1036" s="7" t="s">
        <v>669</v>
      </c>
      <c r="E1036" s="11" t="s">
        <v>670</v>
      </c>
      <c r="F1036" s="11" t="s">
        <v>676</v>
      </c>
      <c r="G1036" s="18">
        <v>3440</v>
      </c>
    </row>
    <row r="1037" spans="1:7" ht="15.6" x14ac:dyDescent="0.3">
      <c r="A1037" s="6">
        <v>1241</v>
      </c>
      <c r="B1037" s="17">
        <v>96460800582</v>
      </c>
      <c r="C1037" s="2" t="s">
        <v>1258</v>
      </c>
      <c r="D1037" s="7" t="s">
        <v>669</v>
      </c>
      <c r="E1037" s="11" t="s">
        <v>670</v>
      </c>
      <c r="F1037" s="11" t="s">
        <v>676</v>
      </c>
      <c r="G1037" s="18">
        <v>1140</v>
      </c>
    </row>
    <row r="1038" spans="1:7" ht="15.6" x14ac:dyDescent="0.3">
      <c r="A1038" s="6">
        <v>1242</v>
      </c>
      <c r="B1038" s="17">
        <v>97926920584</v>
      </c>
      <c r="C1038" s="2" t="s">
        <v>1259</v>
      </c>
      <c r="D1038" s="7" t="s">
        <v>669</v>
      </c>
      <c r="E1038" s="11" t="s">
        <v>670</v>
      </c>
      <c r="F1038" s="6" t="s">
        <v>676</v>
      </c>
      <c r="G1038" s="18">
        <v>300</v>
      </c>
    </row>
    <row r="1039" spans="1:7" ht="15.6" x14ac:dyDescent="0.3">
      <c r="A1039" s="6">
        <v>1243</v>
      </c>
      <c r="B1039" s="17">
        <v>2560050599</v>
      </c>
      <c r="C1039" s="2" t="s">
        <v>1260</v>
      </c>
      <c r="D1039" s="7" t="s">
        <v>669</v>
      </c>
      <c r="E1039" s="9">
        <v>46115</v>
      </c>
      <c r="F1039" s="11" t="s">
        <v>676</v>
      </c>
      <c r="G1039" s="18">
        <v>1450</v>
      </c>
    </row>
    <row r="1040" spans="1:7" ht="15.6" x14ac:dyDescent="0.3">
      <c r="A1040" s="6">
        <v>1244</v>
      </c>
      <c r="B1040" s="17">
        <v>2857780593</v>
      </c>
      <c r="C1040" s="2" t="s">
        <v>1261</v>
      </c>
      <c r="D1040" s="7" t="s">
        <v>669</v>
      </c>
      <c r="E1040" s="11" t="s">
        <v>670</v>
      </c>
      <c r="F1040" s="11" t="s">
        <v>676</v>
      </c>
      <c r="G1040" s="18">
        <v>880</v>
      </c>
    </row>
    <row r="1041" spans="1:7" ht="15.6" x14ac:dyDescent="0.3">
      <c r="A1041" s="6">
        <v>1246</v>
      </c>
      <c r="B1041" s="17">
        <v>97558660581</v>
      </c>
      <c r="C1041" s="2" t="s">
        <v>1263</v>
      </c>
      <c r="D1041" s="26" t="s">
        <v>669</v>
      </c>
      <c r="E1041" s="9">
        <v>46080</v>
      </c>
      <c r="F1041" s="11" t="s">
        <v>676</v>
      </c>
      <c r="G1041" s="18">
        <v>90</v>
      </c>
    </row>
    <row r="1042" spans="1:7" ht="15.6" x14ac:dyDescent="0.3">
      <c r="A1042" s="6">
        <v>1247</v>
      </c>
      <c r="B1042" s="17">
        <v>8530630584</v>
      </c>
      <c r="C1042" s="2" t="s">
        <v>1264</v>
      </c>
      <c r="D1042" s="7" t="s">
        <v>669</v>
      </c>
      <c r="E1042" s="11" t="s">
        <v>670</v>
      </c>
      <c r="F1042" s="11" t="s">
        <v>676</v>
      </c>
      <c r="G1042" s="18">
        <v>450</v>
      </c>
    </row>
    <row r="1043" spans="1:7" ht="15.6" x14ac:dyDescent="0.3">
      <c r="A1043" s="6">
        <v>1249</v>
      </c>
      <c r="B1043" s="17">
        <v>9485761002</v>
      </c>
      <c r="C1043" s="2" t="s">
        <v>1266</v>
      </c>
      <c r="D1043" s="7" t="s">
        <v>669</v>
      </c>
      <c r="E1043" s="11" t="s">
        <v>670</v>
      </c>
      <c r="F1043" s="11" t="s">
        <v>676</v>
      </c>
      <c r="G1043" s="18">
        <v>715</v>
      </c>
    </row>
    <row r="1044" spans="1:7" ht="15.6" x14ac:dyDescent="0.3">
      <c r="A1044" s="6">
        <v>1252</v>
      </c>
      <c r="B1044" s="17">
        <v>12620041009</v>
      </c>
      <c r="C1044" s="2" t="s">
        <v>1269</v>
      </c>
      <c r="D1044" s="7" t="s">
        <v>669</v>
      </c>
      <c r="E1044" s="11" t="s">
        <v>670</v>
      </c>
      <c r="F1044" s="11" t="s">
        <v>676</v>
      </c>
      <c r="G1044" s="18">
        <v>400</v>
      </c>
    </row>
    <row r="1045" spans="1:7" ht="15.6" x14ac:dyDescent="0.3">
      <c r="A1045" s="6">
        <v>1254</v>
      </c>
      <c r="B1045" s="17">
        <v>4397611007</v>
      </c>
      <c r="C1045" s="2" t="s">
        <v>1271</v>
      </c>
      <c r="D1045" s="26" t="s">
        <v>669</v>
      </c>
      <c r="E1045" s="9">
        <v>46080</v>
      </c>
      <c r="F1045" s="11" t="s">
        <v>676</v>
      </c>
      <c r="G1045" s="18">
        <v>3410</v>
      </c>
    </row>
    <row r="1046" spans="1:7" ht="15.6" x14ac:dyDescent="0.3">
      <c r="A1046" s="6">
        <v>1255</v>
      </c>
      <c r="B1046" s="17">
        <v>96453810580</v>
      </c>
      <c r="C1046" s="2" t="s">
        <v>1272</v>
      </c>
      <c r="D1046" s="26" t="s">
        <v>669</v>
      </c>
      <c r="E1046" s="9">
        <v>46080</v>
      </c>
      <c r="F1046" s="11" t="s">
        <v>676</v>
      </c>
      <c r="G1046" s="18">
        <v>1440</v>
      </c>
    </row>
    <row r="1047" spans="1:7" ht="15.6" x14ac:dyDescent="0.3">
      <c r="A1047" s="6">
        <v>1256</v>
      </c>
      <c r="B1047" s="17">
        <v>17634201002</v>
      </c>
      <c r="C1047" s="2" t="s">
        <v>1273</v>
      </c>
      <c r="D1047" s="7" t="s">
        <v>669</v>
      </c>
      <c r="E1047" s="10">
        <v>45994</v>
      </c>
      <c r="F1047" s="11" t="s">
        <v>676</v>
      </c>
      <c r="G1047" s="18">
        <v>396</v>
      </c>
    </row>
    <row r="1048" spans="1:7" ht="15.6" x14ac:dyDescent="0.3">
      <c r="A1048" s="6">
        <v>1257</v>
      </c>
      <c r="B1048" s="17">
        <v>2682380593</v>
      </c>
      <c r="C1048" s="2" t="s">
        <v>1274</v>
      </c>
      <c r="D1048" s="26" t="s">
        <v>669</v>
      </c>
      <c r="E1048" s="9">
        <v>46080</v>
      </c>
      <c r="F1048" s="11" t="s">
        <v>676</v>
      </c>
      <c r="G1048" s="18">
        <v>960</v>
      </c>
    </row>
    <row r="1049" spans="1:7" ht="15.6" x14ac:dyDescent="0.3">
      <c r="A1049" s="6">
        <v>1258</v>
      </c>
      <c r="B1049" s="17">
        <v>97859460582</v>
      </c>
      <c r="C1049" s="2" t="s">
        <v>1275</v>
      </c>
      <c r="D1049" s="7" t="s">
        <v>669</v>
      </c>
      <c r="E1049" s="11" t="s">
        <v>670</v>
      </c>
      <c r="F1049" s="11" t="s">
        <v>676</v>
      </c>
      <c r="G1049" s="18">
        <v>300</v>
      </c>
    </row>
    <row r="1050" spans="1:7" ht="15.6" x14ac:dyDescent="0.3">
      <c r="A1050" s="6">
        <v>1262</v>
      </c>
      <c r="B1050" s="17">
        <v>90042540568</v>
      </c>
      <c r="C1050" s="2" t="s">
        <v>1279</v>
      </c>
      <c r="D1050" s="7" t="s">
        <v>669</v>
      </c>
      <c r="E1050" s="11" t="s">
        <v>670</v>
      </c>
      <c r="F1050" s="11" t="s">
        <v>676</v>
      </c>
      <c r="G1050" s="18">
        <v>800</v>
      </c>
    </row>
    <row r="1051" spans="1:7" ht="15.6" x14ac:dyDescent="0.3">
      <c r="A1051" s="6">
        <v>1265</v>
      </c>
      <c r="B1051" s="17">
        <v>97960470587</v>
      </c>
      <c r="C1051" s="2" t="s">
        <v>1282</v>
      </c>
      <c r="D1051" s="7" t="s">
        <v>669</v>
      </c>
      <c r="E1051" s="11" t="s">
        <v>670</v>
      </c>
      <c r="F1051" s="11" t="s">
        <v>676</v>
      </c>
      <c r="G1051" s="18">
        <v>2700</v>
      </c>
    </row>
    <row r="1052" spans="1:7" ht="15.6" x14ac:dyDescent="0.3">
      <c r="A1052" s="6">
        <v>1266</v>
      </c>
      <c r="B1052" s="17">
        <v>97767510585</v>
      </c>
      <c r="C1052" s="2" t="s">
        <v>1283</v>
      </c>
      <c r="D1052" s="26" t="s">
        <v>669</v>
      </c>
      <c r="E1052" s="9">
        <v>46080</v>
      </c>
      <c r="F1052" s="11" t="s">
        <v>676</v>
      </c>
      <c r="G1052" s="18">
        <v>600</v>
      </c>
    </row>
    <row r="1053" spans="1:7" ht="15.6" x14ac:dyDescent="0.3">
      <c r="A1053" s="6">
        <v>1267</v>
      </c>
      <c r="B1053" s="17">
        <v>2557160609</v>
      </c>
      <c r="C1053" s="2" t="s">
        <v>1284</v>
      </c>
      <c r="D1053" s="7" t="s">
        <v>669</v>
      </c>
      <c r="E1053" s="11" t="s">
        <v>670</v>
      </c>
      <c r="F1053" s="11" t="s">
        <v>676</v>
      </c>
      <c r="G1053" s="18">
        <v>500</v>
      </c>
    </row>
    <row r="1054" spans="1:7" ht="15.6" x14ac:dyDescent="0.3">
      <c r="A1054" s="6">
        <v>1268</v>
      </c>
      <c r="B1054" s="17">
        <v>8594411004</v>
      </c>
      <c r="C1054" s="2" t="s">
        <v>1285</v>
      </c>
      <c r="D1054" s="7" t="s">
        <v>669</v>
      </c>
      <c r="E1054" s="11" t="s">
        <v>670</v>
      </c>
      <c r="F1054" s="11" t="s">
        <v>676</v>
      </c>
      <c r="G1054" s="18">
        <v>1600</v>
      </c>
    </row>
    <row r="1055" spans="1:7" ht="15.6" x14ac:dyDescent="0.3">
      <c r="A1055" s="6">
        <v>1271</v>
      </c>
      <c r="B1055" s="17">
        <v>10797521001</v>
      </c>
      <c r="C1055" s="2" t="s">
        <v>1288</v>
      </c>
      <c r="D1055" s="7" t="s">
        <v>669</v>
      </c>
      <c r="E1055" s="10">
        <v>46035</v>
      </c>
      <c r="F1055" s="11" t="s">
        <v>676</v>
      </c>
      <c r="G1055" s="18">
        <v>800</v>
      </c>
    </row>
    <row r="1056" spans="1:7" ht="15.6" x14ac:dyDescent="0.3">
      <c r="A1056" s="6">
        <v>1273</v>
      </c>
      <c r="B1056" s="17">
        <v>91070950588</v>
      </c>
      <c r="C1056" s="2" t="s">
        <v>1290</v>
      </c>
      <c r="D1056" s="7" t="s">
        <v>669</v>
      </c>
      <c r="E1056" s="11" t="s">
        <v>670</v>
      </c>
      <c r="F1056" s="11" t="s">
        <v>676</v>
      </c>
      <c r="G1056" s="18">
        <v>900</v>
      </c>
    </row>
    <row r="1057" spans="1:7" ht="15.6" x14ac:dyDescent="0.3">
      <c r="A1057" s="6">
        <v>1276</v>
      </c>
      <c r="B1057" s="17">
        <v>97186710584</v>
      </c>
      <c r="C1057" s="2" t="s">
        <v>1293</v>
      </c>
      <c r="D1057" s="26" t="s">
        <v>669</v>
      </c>
      <c r="E1057" s="9">
        <v>46080</v>
      </c>
      <c r="F1057" s="11" t="s">
        <v>676</v>
      </c>
      <c r="G1057" s="18">
        <v>200</v>
      </c>
    </row>
    <row r="1058" spans="1:7" ht="15.6" x14ac:dyDescent="0.3">
      <c r="A1058" s="6">
        <v>1277</v>
      </c>
      <c r="B1058" s="17">
        <v>97762670582</v>
      </c>
      <c r="C1058" s="2" t="s">
        <v>1294</v>
      </c>
      <c r="D1058" s="7" t="s">
        <v>669</v>
      </c>
      <c r="E1058" s="11" t="s">
        <v>670</v>
      </c>
      <c r="F1058" s="11" t="s">
        <v>676</v>
      </c>
      <c r="G1058" s="18">
        <v>1240</v>
      </c>
    </row>
    <row r="1059" spans="1:7" ht="15.6" x14ac:dyDescent="0.3">
      <c r="A1059" s="6">
        <v>1278</v>
      </c>
      <c r="B1059" s="17">
        <v>97945800585</v>
      </c>
      <c r="C1059" s="2" t="s">
        <v>1295</v>
      </c>
      <c r="D1059" s="7" t="s">
        <v>669</v>
      </c>
      <c r="E1059" s="9">
        <v>46115</v>
      </c>
      <c r="F1059" s="11" t="s">
        <v>676</v>
      </c>
      <c r="G1059" s="18">
        <v>3540</v>
      </c>
    </row>
    <row r="1060" spans="1:7" ht="15.6" x14ac:dyDescent="0.3">
      <c r="A1060" s="6">
        <v>1279</v>
      </c>
      <c r="B1060" s="17">
        <v>90100050583</v>
      </c>
      <c r="C1060" s="2" t="s">
        <v>1296</v>
      </c>
      <c r="D1060" s="7" t="s">
        <v>669</v>
      </c>
      <c r="E1060" s="11" t="s">
        <v>670</v>
      </c>
      <c r="F1060" s="11" t="s">
        <v>676</v>
      </c>
      <c r="G1060" s="18">
        <v>1273</v>
      </c>
    </row>
    <row r="1061" spans="1:7" ht="15.6" x14ac:dyDescent="0.3">
      <c r="A1061" s="6">
        <v>1281</v>
      </c>
      <c r="B1061" s="17">
        <v>91113170590</v>
      </c>
      <c r="C1061" s="2" t="s">
        <v>1298</v>
      </c>
      <c r="D1061" s="7" t="s">
        <v>669</v>
      </c>
      <c r="E1061" s="11" t="s">
        <v>670</v>
      </c>
      <c r="F1061" s="11" t="s">
        <v>676</v>
      </c>
      <c r="G1061" s="18">
        <v>1400</v>
      </c>
    </row>
    <row r="1062" spans="1:7" ht="15.6" x14ac:dyDescent="0.3">
      <c r="A1062" s="6">
        <v>1282</v>
      </c>
      <c r="B1062" s="17">
        <v>90088510582</v>
      </c>
      <c r="C1062" s="2" t="s">
        <v>1299</v>
      </c>
      <c r="D1062" s="7" t="s">
        <v>669</v>
      </c>
      <c r="E1062" s="11" t="s">
        <v>670</v>
      </c>
      <c r="F1062" s="11" t="s">
        <v>676</v>
      </c>
      <c r="G1062" s="18">
        <v>175</v>
      </c>
    </row>
    <row r="1063" spans="1:7" ht="15.6" x14ac:dyDescent="0.3">
      <c r="A1063" s="6">
        <v>1285</v>
      </c>
      <c r="B1063" s="17">
        <v>90028480607</v>
      </c>
      <c r="C1063" s="2" t="s">
        <v>1302</v>
      </c>
      <c r="D1063" s="7" t="s">
        <v>669</v>
      </c>
      <c r="E1063" s="11" t="s">
        <v>670</v>
      </c>
      <c r="F1063" s="11" t="s">
        <v>676</v>
      </c>
      <c r="G1063" s="18">
        <v>100</v>
      </c>
    </row>
    <row r="1064" spans="1:7" ht="15.6" x14ac:dyDescent="0.3">
      <c r="A1064" s="6">
        <v>1286</v>
      </c>
      <c r="B1064" s="17">
        <v>96345930588</v>
      </c>
      <c r="C1064" s="2" t="s">
        <v>1303</v>
      </c>
      <c r="D1064" s="7" t="s">
        <v>669</v>
      </c>
      <c r="E1064" s="10">
        <v>46046</v>
      </c>
      <c r="F1064" s="11" t="s">
        <v>676</v>
      </c>
      <c r="G1064" s="18">
        <v>1395</v>
      </c>
    </row>
    <row r="1065" spans="1:7" ht="15.6" x14ac:dyDescent="0.3">
      <c r="A1065" s="6">
        <v>1287</v>
      </c>
      <c r="B1065" s="17">
        <v>97059040580</v>
      </c>
      <c r="C1065" s="2" t="s">
        <v>1304</v>
      </c>
      <c r="D1065" s="7" t="s">
        <v>669</v>
      </c>
      <c r="E1065" s="11" t="s">
        <v>670</v>
      </c>
      <c r="F1065" s="11" t="s">
        <v>676</v>
      </c>
      <c r="G1065" s="18">
        <v>500</v>
      </c>
    </row>
    <row r="1066" spans="1:7" ht="15.6" x14ac:dyDescent="0.3">
      <c r="A1066" s="6">
        <v>1289</v>
      </c>
      <c r="B1066" s="17">
        <v>94065530589</v>
      </c>
      <c r="C1066" s="2" t="s">
        <v>1306</v>
      </c>
      <c r="D1066" s="26" t="s">
        <v>669</v>
      </c>
      <c r="E1066" s="9">
        <v>46080</v>
      </c>
      <c r="F1066" s="11" t="s">
        <v>676</v>
      </c>
      <c r="G1066" s="18">
        <v>750</v>
      </c>
    </row>
    <row r="1067" spans="1:7" ht="15.6" x14ac:dyDescent="0.3">
      <c r="A1067" s="6">
        <v>1290</v>
      </c>
      <c r="B1067" s="17">
        <v>92044130604</v>
      </c>
      <c r="C1067" s="2" t="s">
        <v>1307</v>
      </c>
      <c r="D1067" s="26" t="s">
        <v>669</v>
      </c>
      <c r="E1067" s="11" t="s">
        <v>670</v>
      </c>
      <c r="F1067" s="11" t="s">
        <v>676</v>
      </c>
      <c r="G1067" s="18">
        <v>210</v>
      </c>
    </row>
    <row r="1068" spans="1:7" ht="15.6" x14ac:dyDescent="0.3">
      <c r="A1068" s="6">
        <v>1292</v>
      </c>
      <c r="B1068" s="17">
        <v>5961671004</v>
      </c>
      <c r="C1068" s="2" t="s">
        <v>1309</v>
      </c>
      <c r="D1068" s="26" t="s">
        <v>669</v>
      </c>
      <c r="E1068" s="9">
        <v>46080</v>
      </c>
      <c r="F1068" s="11" t="s">
        <v>676</v>
      </c>
      <c r="G1068" s="18">
        <v>2460</v>
      </c>
    </row>
    <row r="1069" spans="1:7" ht="15.6" x14ac:dyDescent="0.3">
      <c r="A1069" s="6">
        <v>1293</v>
      </c>
      <c r="B1069" s="17">
        <v>90066900599</v>
      </c>
      <c r="C1069" s="2" t="s">
        <v>1310</v>
      </c>
      <c r="D1069" s="26" t="s">
        <v>669</v>
      </c>
      <c r="E1069" s="6" t="s">
        <v>670</v>
      </c>
      <c r="F1069" s="11" t="s">
        <v>676</v>
      </c>
      <c r="G1069" s="18">
        <v>2350</v>
      </c>
    </row>
    <row r="1070" spans="1:7" ht="15.6" x14ac:dyDescent="0.3">
      <c r="A1070" s="6">
        <v>1294</v>
      </c>
      <c r="B1070" s="17">
        <v>90059680570</v>
      </c>
      <c r="C1070" s="2" t="s">
        <v>1311</v>
      </c>
      <c r="D1070" s="26" t="s">
        <v>669</v>
      </c>
      <c r="E1070" s="9">
        <v>46080</v>
      </c>
      <c r="F1070" s="11" t="s">
        <v>676</v>
      </c>
      <c r="G1070" s="18">
        <v>660</v>
      </c>
    </row>
    <row r="1071" spans="1:7" ht="15.6" x14ac:dyDescent="0.3">
      <c r="A1071" s="6">
        <v>1295</v>
      </c>
      <c r="B1071" s="17">
        <v>1733500605</v>
      </c>
      <c r="C1071" s="2" t="s">
        <v>1312</v>
      </c>
      <c r="D1071" s="26" t="s">
        <v>669</v>
      </c>
      <c r="E1071" s="9">
        <v>46080</v>
      </c>
      <c r="F1071" s="11" t="s">
        <v>676</v>
      </c>
      <c r="G1071" s="18">
        <v>225</v>
      </c>
    </row>
    <row r="1072" spans="1:7" ht="15.6" x14ac:dyDescent="0.3">
      <c r="A1072" s="6">
        <v>1296</v>
      </c>
      <c r="B1072" s="17">
        <v>91083710599</v>
      </c>
      <c r="C1072" s="2" t="s">
        <v>1313</v>
      </c>
      <c r="D1072" s="26" t="s">
        <v>669</v>
      </c>
      <c r="E1072" s="6" t="s">
        <v>670</v>
      </c>
      <c r="F1072" s="11" t="s">
        <v>676</v>
      </c>
      <c r="G1072" s="18">
        <v>950</v>
      </c>
    </row>
    <row r="1073" spans="1:7" ht="15.6" x14ac:dyDescent="0.3">
      <c r="A1073" s="6">
        <v>1297</v>
      </c>
      <c r="B1073" s="17">
        <v>1620780591</v>
      </c>
      <c r="C1073" s="2" t="s">
        <v>1314</v>
      </c>
      <c r="D1073" s="26" t="s">
        <v>669</v>
      </c>
      <c r="E1073" s="9">
        <v>46080</v>
      </c>
      <c r="F1073" s="11" t="s">
        <v>676</v>
      </c>
      <c r="G1073" s="18">
        <v>3120</v>
      </c>
    </row>
    <row r="1074" spans="1:7" ht="15.6" x14ac:dyDescent="0.3">
      <c r="A1074" s="6">
        <v>1298</v>
      </c>
      <c r="B1074" s="17">
        <v>97810300588</v>
      </c>
      <c r="C1074" s="2" t="s">
        <v>1315</v>
      </c>
      <c r="D1074" s="26" t="s">
        <v>669</v>
      </c>
      <c r="E1074" s="6" t="s">
        <v>670</v>
      </c>
      <c r="F1074" s="11" t="s">
        <v>676</v>
      </c>
      <c r="G1074" s="18">
        <v>980</v>
      </c>
    </row>
    <row r="1075" spans="1:7" ht="15.6" x14ac:dyDescent="0.3">
      <c r="A1075" s="6">
        <v>1299</v>
      </c>
      <c r="B1075" s="17">
        <v>96316820586</v>
      </c>
      <c r="C1075" s="2" t="s">
        <v>1316</v>
      </c>
      <c r="D1075" s="26" t="s">
        <v>669</v>
      </c>
      <c r="E1075" s="6" t="s">
        <v>670</v>
      </c>
      <c r="F1075" s="11" t="s">
        <v>676</v>
      </c>
      <c r="G1075" s="18">
        <v>540</v>
      </c>
    </row>
    <row r="1076" spans="1:7" ht="15.6" x14ac:dyDescent="0.3">
      <c r="A1076" s="6">
        <v>1300</v>
      </c>
      <c r="B1076" s="17">
        <v>90047950598</v>
      </c>
      <c r="C1076" s="2" t="s">
        <v>1317</v>
      </c>
      <c r="D1076" s="26" t="s">
        <v>669</v>
      </c>
      <c r="E1076" s="6" t="s">
        <v>670</v>
      </c>
      <c r="F1076" s="11" t="s">
        <v>676</v>
      </c>
      <c r="G1076" s="18">
        <v>1710</v>
      </c>
    </row>
    <row r="1077" spans="1:7" ht="15.6" x14ac:dyDescent="0.3">
      <c r="A1077" s="6">
        <v>1301</v>
      </c>
      <c r="B1077" s="17">
        <v>9643251003</v>
      </c>
      <c r="C1077" s="2" t="s">
        <v>1318</v>
      </c>
      <c r="D1077" s="26" t="s">
        <v>669</v>
      </c>
      <c r="E1077" s="6" t="s">
        <v>670</v>
      </c>
      <c r="F1077" s="11" t="s">
        <v>676</v>
      </c>
      <c r="G1077" s="18">
        <v>300</v>
      </c>
    </row>
    <row r="1078" spans="1:7" ht="15.6" x14ac:dyDescent="0.3">
      <c r="A1078" s="6">
        <v>1302</v>
      </c>
      <c r="B1078" s="17">
        <v>97868920584</v>
      </c>
      <c r="C1078" s="2" t="s">
        <v>1319</v>
      </c>
      <c r="D1078" s="26" t="s">
        <v>669</v>
      </c>
      <c r="E1078" s="9">
        <v>46080</v>
      </c>
      <c r="F1078" s="11" t="s">
        <v>676</v>
      </c>
      <c r="G1078" s="18">
        <v>750</v>
      </c>
    </row>
    <row r="1079" spans="1:7" ht="15.6" x14ac:dyDescent="0.3">
      <c r="A1079" s="6">
        <v>1303</v>
      </c>
      <c r="B1079" s="17">
        <v>90039990560</v>
      </c>
      <c r="C1079" s="2" t="s">
        <v>1320</v>
      </c>
      <c r="D1079" s="26" t="s">
        <v>669</v>
      </c>
      <c r="E1079" s="9">
        <v>46080</v>
      </c>
      <c r="F1079" s="11" t="s">
        <v>676</v>
      </c>
      <c r="G1079" s="18">
        <v>160</v>
      </c>
    </row>
    <row r="1080" spans="1:7" ht="15.6" x14ac:dyDescent="0.3">
      <c r="A1080" s="6">
        <v>1304</v>
      </c>
      <c r="B1080" s="17">
        <v>90017530594</v>
      </c>
      <c r="C1080" s="2" t="s">
        <v>1321</v>
      </c>
      <c r="D1080" s="7" t="s">
        <v>669</v>
      </c>
      <c r="E1080" s="11" t="s">
        <v>670</v>
      </c>
      <c r="F1080" s="11" t="s">
        <v>676</v>
      </c>
      <c r="G1080" s="18">
        <v>4250</v>
      </c>
    </row>
    <row r="1081" spans="1:7" ht="15.6" x14ac:dyDescent="0.3">
      <c r="A1081" s="6">
        <v>1305</v>
      </c>
      <c r="B1081" s="17">
        <v>97051150585</v>
      </c>
      <c r="C1081" s="2" t="s">
        <v>1322</v>
      </c>
      <c r="D1081" s="7" t="s">
        <v>669</v>
      </c>
      <c r="E1081" s="11" t="s">
        <v>670</v>
      </c>
      <c r="F1081" s="11" t="s">
        <v>676</v>
      </c>
      <c r="G1081" s="18">
        <v>1770</v>
      </c>
    </row>
    <row r="1082" spans="1:7" ht="15.6" x14ac:dyDescent="0.3">
      <c r="A1082" s="6">
        <v>1308</v>
      </c>
      <c r="B1082" s="17">
        <v>3164550596</v>
      </c>
      <c r="C1082" s="2" t="s">
        <v>1325</v>
      </c>
      <c r="D1082" s="7" t="s">
        <v>669</v>
      </c>
      <c r="E1082" s="10">
        <v>46029</v>
      </c>
      <c r="F1082" s="11" t="s">
        <v>676</v>
      </c>
      <c r="G1082" s="18">
        <v>870</v>
      </c>
    </row>
    <row r="1083" spans="1:7" ht="15.6" x14ac:dyDescent="0.3">
      <c r="A1083" s="6">
        <v>1309</v>
      </c>
      <c r="B1083" s="17">
        <v>90060640597</v>
      </c>
      <c r="C1083" s="2" t="s">
        <v>1326</v>
      </c>
      <c r="D1083" s="7" t="s">
        <v>669</v>
      </c>
      <c r="E1083" s="11" t="s">
        <v>670</v>
      </c>
      <c r="F1083" s="11" t="s">
        <v>676</v>
      </c>
      <c r="G1083" s="18">
        <v>550</v>
      </c>
    </row>
    <row r="1084" spans="1:7" ht="15.6" x14ac:dyDescent="0.3">
      <c r="A1084" s="6">
        <v>1311</v>
      </c>
      <c r="B1084" s="17">
        <v>96582980585</v>
      </c>
      <c r="C1084" s="2" t="s">
        <v>1328</v>
      </c>
      <c r="D1084" s="26" t="s">
        <v>669</v>
      </c>
      <c r="E1084" s="9">
        <v>46080</v>
      </c>
      <c r="F1084" s="11" t="s">
        <v>676</v>
      </c>
      <c r="G1084" s="18">
        <v>240</v>
      </c>
    </row>
    <row r="1085" spans="1:7" ht="15.6" x14ac:dyDescent="0.3">
      <c r="A1085" s="6">
        <v>1315</v>
      </c>
      <c r="B1085" s="17">
        <v>5765331003</v>
      </c>
      <c r="C1085" s="2" t="s">
        <v>1332</v>
      </c>
      <c r="D1085" s="26" t="s">
        <v>669</v>
      </c>
      <c r="E1085" s="9">
        <v>46115</v>
      </c>
      <c r="F1085" s="11" t="s">
        <v>676</v>
      </c>
      <c r="G1085" s="18">
        <v>965</v>
      </c>
    </row>
    <row r="1086" spans="1:7" ht="15.6" x14ac:dyDescent="0.3">
      <c r="A1086" s="6">
        <v>1318</v>
      </c>
      <c r="B1086" s="17">
        <v>97514520580</v>
      </c>
      <c r="C1086" s="2" t="s">
        <v>1335</v>
      </c>
      <c r="D1086" s="26" t="s">
        <v>669</v>
      </c>
      <c r="E1086" s="6" t="s">
        <v>670</v>
      </c>
      <c r="F1086" s="11" t="s">
        <v>676</v>
      </c>
      <c r="G1086" s="18">
        <v>650</v>
      </c>
    </row>
    <row r="1087" spans="1:7" ht="15.6" x14ac:dyDescent="0.3">
      <c r="A1087" s="6">
        <v>1319</v>
      </c>
      <c r="B1087" s="17">
        <v>11539301009</v>
      </c>
      <c r="C1087" s="2" t="s">
        <v>1336</v>
      </c>
      <c r="D1087" s="26" t="s">
        <v>669</v>
      </c>
      <c r="E1087" s="9">
        <v>46080</v>
      </c>
      <c r="F1087" s="7" t="s">
        <v>669</v>
      </c>
      <c r="G1087" s="18">
        <v>9540</v>
      </c>
    </row>
    <row r="1088" spans="1:7" ht="15.6" x14ac:dyDescent="0.3">
      <c r="A1088" s="6">
        <v>1320</v>
      </c>
      <c r="B1088" s="17">
        <v>12502031003</v>
      </c>
      <c r="C1088" s="2" t="s">
        <v>1337</v>
      </c>
      <c r="D1088" s="26" t="s">
        <v>669</v>
      </c>
      <c r="E1088" s="6" t="s">
        <v>670</v>
      </c>
      <c r="F1088" s="11" t="s">
        <v>676</v>
      </c>
      <c r="G1088" s="18">
        <v>3445</v>
      </c>
    </row>
    <row r="1089" spans="1:7" ht="15.6" x14ac:dyDescent="0.3">
      <c r="A1089" s="6">
        <v>1321</v>
      </c>
      <c r="B1089" s="17">
        <v>92085070602</v>
      </c>
      <c r="C1089" s="2" t="s">
        <v>1338</v>
      </c>
      <c r="D1089" s="26" t="s">
        <v>669</v>
      </c>
      <c r="E1089" s="6" t="s">
        <v>670</v>
      </c>
      <c r="F1089" s="11" t="s">
        <v>676</v>
      </c>
      <c r="G1089" s="18">
        <v>120</v>
      </c>
    </row>
    <row r="1090" spans="1:7" ht="15.6" x14ac:dyDescent="0.3">
      <c r="A1090" s="6">
        <v>1322</v>
      </c>
      <c r="B1090" s="17">
        <v>1254720574</v>
      </c>
      <c r="C1090" s="2" t="s">
        <v>1339</v>
      </c>
      <c r="D1090" s="26" t="s">
        <v>669</v>
      </c>
      <c r="E1090" s="6" t="s">
        <v>670</v>
      </c>
      <c r="F1090" s="11" t="s">
        <v>676</v>
      </c>
      <c r="G1090" s="18">
        <v>600</v>
      </c>
    </row>
    <row r="1091" spans="1:7" ht="15.6" x14ac:dyDescent="0.3">
      <c r="A1091" s="6">
        <v>1323</v>
      </c>
      <c r="B1091" s="17">
        <v>16828091005</v>
      </c>
      <c r="C1091" s="2" t="s">
        <v>1340</v>
      </c>
      <c r="D1091" s="26" t="s">
        <v>669</v>
      </c>
      <c r="E1091" s="9">
        <v>46080</v>
      </c>
      <c r="F1091" s="11" t="s">
        <v>676</v>
      </c>
      <c r="G1091" s="18">
        <v>210</v>
      </c>
    </row>
    <row r="1092" spans="1:7" ht="15.6" x14ac:dyDescent="0.3">
      <c r="A1092" s="6">
        <v>1326</v>
      </c>
      <c r="B1092" s="17">
        <v>96434660583</v>
      </c>
      <c r="C1092" s="2" t="s">
        <v>1343</v>
      </c>
      <c r="D1092" s="26" t="s">
        <v>669</v>
      </c>
      <c r="E1092" s="9">
        <v>46080</v>
      </c>
      <c r="F1092" s="11" t="s">
        <v>676</v>
      </c>
      <c r="G1092" s="18">
        <v>2640</v>
      </c>
    </row>
    <row r="1093" spans="1:7" ht="15.6" x14ac:dyDescent="0.3">
      <c r="A1093" s="6">
        <v>1327</v>
      </c>
      <c r="B1093" s="17">
        <v>16735191005</v>
      </c>
      <c r="C1093" s="2" t="s">
        <v>1344</v>
      </c>
      <c r="D1093" s="26" t="s">
        <v>669</v>
      </c>
      <c r="E1093" s="9">
        <v>46080</v>
      </c>
      <c r="F1093" s="11" t="s">
        <v>676</v>
      </c>
      <c r="G1093" s="18">
        <v>1393</v>
      </c>
    </row>
    <row r="1094" spans="1:7" ht="15.6" x14ac:dyDescent="0.3">
      <c r="A1094" s="6">
        <v>1329</v>
      </c>
      <c r="B1094" s="17">
        <v>4144301001</v>
      </c>
      <c r="C1094" s="2" t="s">
        <v>1346</v>
      </c>
      <c r="D1094" s="26" t="s">
        <v>669</v>
      </c>
      <c r="E1094" s="9">
        <v>46080</v>
      </c>
      <c r="F1094" s="11" t="s">
        <v>676</v>
      </c>
      <c r="G1094" s="18">
        <v>1800</v>
      </c>
    </row>
    <row r="1095" spans="1:7" ht="15.6" x14ac:dyDescent="0.3">
      <c r="A1095" s="6">
        <v>1331</v>
      </c>
      <c r="B1095" s="17">
        <v>97372370581</v>
      </c>
      <c r="C1095" s="2" t="s">
        <v>1348</v>
      </c>
      <c r="D1095" s="26" t="s">
        <v>669</v>
      </c>
      <c r="E1095" s="11" t="s">
        <v>670</v>
      </c>
      <c r="F1095" s="11" t="s">
        <v>676</v>
      </c>
      <c r="G1095" s="18">
        <v>1840</v>
      </c>
    </row>
    <row r="1096" spans="1:7" ht="15.6" x14ac:dyDescent="0.3">
      <c r="A1096" s="6">
        <v>1332</v>
      </c>
      <c r="B1096" s="17">
        <v>90101240589</v>
      </c>
      <c r="C1096" s="2" t="s">
        <v>1349</v>
      </c>
      <c r="D1096" s="26" t="s">
        <v>669</v>
      </c>
      <c r="E1096" s="11" t="s">
        <v>670</v>
      </c>
      <c r="F1096" s="11" t="s">
        <v>676</v>
      </c>
      <c r="G1096" s="18">
        <v>350</v>
      </c>
    </row>
    <row r="1097" spans="1:7" ht="15.6" x14ac:dyDescent="0.3">
      <c r="A1097" s="6">
        <v>1333</v>
      </c>
      <c r="B1097" s="17">
        <v>97594160588</v>
      </c>
      <c r="C1097" s="2" t="s">
        <v>1350</v>
      </c>
      <c r="D1097" s="26" t="s">
        <v>669</v>
      </c>
      <c r="E1097" s="11" t="s">
        <v>670</v>
      </c>
      <c r="F1097" s="11" t="s">
        <v>676</v>
      </c>
      <c r="G1097" s="18">
        <v>1925</v>
      </c>
    </row>
    <row r="1098" spans="1:7" ht="15.6" x14ac:dyDescent="0.3">
      <c r="A1098" s="6">
        <v>1334</v>
      </c>
      <c r="B1098" s="17">
        <v>97576660589</v>
      </c>
      <c r="C1098" s="2" t="s">
        <v>1351</v>
      </c>
      <c r="D1098" s="26" t="s">
        <v>669</v>
      </c>
      <c r="E1098" s="9">
        <v>46080</v>
      </c>
      <c r="F1098" s="7" t="s">
        <v>669</v>
      </c>
      <c r="G1098" s="18">
        <v>22500</v>
      </c>
    </row>
    <row r="1099" spans="1:7" ht="15.6" x14ac:dyDescent="0.3">
      <c r="A1099" s="6">
        <v>1335</v>
      </c>
      <c r="B1099" s="17">
        <v>5905261003</v>
      </c>
      <c r="C1099" s="2" t="s">
        <v>1352</v>
      </c>
      <c r="D1099" s="26" t="s">
        <v>669</v>
      </c>
      <c r="E1099" s="9">
        <v>46108</v>
      </c>
      <c r="F1099" s="11" t="s">
        <v>676</v>
      </c>
      <c r="G1099" s="18">
        <v>2974</v>
      </c>
    </row>
    <row r="1100" spans="1:7" ht="15.6" x14ac:dyDescent="0.3">
      <c r="A1100" s="6">
        <v>1336</v>
      </c>
      <c r="B1100" s="17">
        <v>2119690564</v>
      </c>
      <c r="C1100" s="2" t="s">
        <v>1353</v>
      </c>
      <c r="D1100" s="26" t="s">
        <v>669</v>
      </c>
      <c r="E1100" s="11" t="s">
        <v>670</v>
      </c>
      <c r="F1100" s="11" t="s">
        <v>676</v>
      </c>
      <c r="G1100" s="18">
        <v>275</v>
      </c>
    </row>
    <row r="1101" spans="1:7" ht="15.6" x14ac:dyDescent="0.3">
      <c r="A1101" s="6">
        <v>1338</v>
      </c>
      <c r="B1101" s="17">
        <v>16756891004</v>
      </c>
      <c r="C1101" s="2" t="s">
        <v>1355</v>
      </c>
      <c r="D1101" s="7" t="s">
        <v>669</v>
      </c>
      <c r="E1101" s="11" t="s">
        <v>670</v>
      </c>
      <c r="F1101" s="11" t="s">
        <v>676</v>
      </c>
      <c r="G1101" s="18">
        <v>240</v>
      </c>
    </row>
    <row r="1102" spans="1:7" ht="15.6" x14ac:dyDescent="0.3">
      <c r="A1102" s="6">
        <v>1339</v>
      </c>
      <c r="B1102" s="17">
        <v>96045670583</v>
      </c>
      <c r="C1102" s="2" t="s">
        <v>1356</v>
      </c>
      <c r="D1102" s="7" t="s">
        <v>669</v>
      </c>
      <c r="E1102" s="11" t="s">
        <v>670</v>
      </c>
      <c r="F1102" s="6" t="s">
        <v>676</v>
      </c>
      <c r="G1102" s="18">
        <v>1500</v>
      </c>
    </row>
    <row r="1103" spans="1:7" ht="15.6" x14ac:dyDescent="0.3">
      <c r="A1103" s="6">
        <v>1341</v>
      </c>
      <c r="B1103" s="17">
        <v>5490121000</v>
      </c>
      <c r="C1103" s="2" t="s">
        <v>1358</v>
      </c>
      <c r="D1103" s="7" t="s">
        <v>669</v>
      </c>
      <c r="E1103" s="9">
        <v>46108</v>
      </c>
      <c r="F1103" s="11" t="s">
        <v>676</v>
      </c>
      <c r="G1103" s="18">
        <v>2294</v>
      </c>
    </row>
    <row r="1104" spans="1:7" ht="15.6" x14ac:dyDescent="0.3">
      <c r="A1104" s="6">
        <v>1344</v>
      </c>
      <c r="B1104" s="17">
        <v>2893150587</v>
      </c>
      <c r="C1104" s="2" t="s">
        <v>1361</v>
      </c>
      <c r="D1104" s="7" t="s">
        <v>669</v>
      </c>
      <c r="E1104" s="10">
        <v>46044</v>
      </c>
      <c r="F1104" s="6" t="s">
        <v>676</v>
      </c>
      <c r="G1104" s="18">
        <v>1137</v>
      </c>
    </row>
    <row r="1105" spans="1:7" ht="15.6" x14ac:dyDescent="0.3">
      <c r="A1105" s="6">
        <v>1345</v>
      </c>
      <c r="B1105" s="17">
        <v>2039980566</v>
      </c>
      <c r="C1105" s="2" t="s">
        <v>1362</v>
      </c>
      <c r="D1105" s="7" t="s">
        <v>669</v>
      </c>
      <c r="E1105" s="10">
        <v>46008</v>
      </c>
      <c r="F1105" s="11" t="s">
        <v>676</v>
      </c>
      <c r="G1105" s="18">
        <v>1674</v>
      </c>
    </row>
    <row r="1106" spans="1:7" ht="15.6" x14ac:dyDescent="0.3">
      <c r="A1106" s="6">
        <v>1346</v>
      </c>
      <c r="B1106" s="17">
        <v>11060461008</v>
      </c>
      <c r="C1106" s="2" t="s">
        <v>1363</v>
      </c>
      <c r="D1106" s="7" t="s">
        <v>669</v>
      </c>
      <c r="E1106" s="9">
        <v>46102</v>
      </c>
      <c r="F1106" s="11" t="s">
        <v>676</v>
      </c>
      <c r="G1106" s="18">
        <v>2175</v>
      </c>
    </row>
    <row r="1107" spans="1:7" ht="15.6" x14ac:dyDescent="0.3">
      <c r="A1107" s="6">
        <v>1347</v>
      </c>
      <c r="B1107" s="17">
        <v>96159270584</v>
      </c>
      <c r="C1107" s="2" t="s">
        <v>1364</v>
      </c>
      <c r="D1107" s="7" t="s">
        <v>669</v>
      </c>
      <c r="E1107" s="10">
        <v>46063</v>
      </c>
      <c r="F1107" s="11" t="s">
        <v>676</v>
      </c>
      <c r="G1107" s="18">
        <v>2635</v>
      </c>
    </row>
    <row r="1108" spans="1:7" ht="15.6" x14ac:dyDescent="0.3">
      <c r="A1108" s="6">
        <v>1349</v>
      </c>
      <c r="B1108" s="17">
        <v>97476530585</v>
      </c>
      <c r="C1108" s="2" t="s">
        <v>1366</v>
      </c>
      <c r="D1108" s="7" t="s">
        <v>669</v>
      </c>
      <c r="E1108" s="11" t="s">
        <v>670</v>
      </c>
      <c r="F1108" s="7" t="s">
        <v>669</v>
      </c>
      <c r="G1108" s="18">
        <v>9000</v>
      </c>
    </row>
    <row r="1109" spans="1:7" ht="15.6" x14ac:dyDescent="0.3">
      <c r="A1109" s="6">
        <v>1351</v>
      </c>
      <c r="B1109" s="17">
        <v>10708921001</v>
      </c>
      <c r="C1109" s="2" t="s">
        <v>1368</v>
      </c>
      <c r="D1109" s="7" t="s">
        <v>669</v>
      </c>
      <c r="E1109" s="10">
        <v>45993</v>
      </c>
      <c r="F1109" s="11" t="s">
        <v>676</v>
      </c>
      <c r="G1109" s="18">
        <v>900</v>
      </c>
    </row>
    <row r="1110" spans="1:7" ht="15.6" x14ac:dyDescent="0.3">
      <c r="A1110" s="6">
        <v>1352</v>
      </c>
      <c r="B1110" s="17">
        <v>16425121007</v>
      </c>
      <c r="C1110" s="2" t="s">
        <v>1369</v>
      </c>
      <c r="D1110" s="7" t="s">
        <v>669</v>
      </c>
      <c r="E1110" s="11" t="s">
        <v>670</v>
      </c>
      <c r="F1110" s="11" t="s">
        <v>676</v>
      </c>
      <c r="G1110" s="18">
        <v>330</v>
      </c>
    </row>
    <row r="1111" spans="1:7" ht="15.6" x14ac:dyDescent="0.3">
      <c r="A1111" s="6">
        <v>1354</v>
      </c>
      <c r="B1111" s="17">
        <v>97542450586</v>
      </c>
      <c r="C1111" s="2" t="s">
        <v>1371</v>
      </c>
      <c r="D1111" s="26" t="s">
        <v>669</v>
      </c>
      <c r="E1111" s="9">
        <v>46080</v>
      </c>
      <c r="F1111" s="11" t="s">
        <v>676</v>
      </c>
      <c r="G1111" s="18">
        <v>600</v>
      </c>
    </row>
    <row r="1112" spans="1:7" ht="15.6" x14ac:dyDescent="0.3">
      <c r="A1112" s="6">
        <v>1357</v>
      </c>
      <c r="B1112" s="17">
        <v>97440780589</v>
      </c>
      <c r="C1112" s="2" t="s">
        <v>1374</v>
      </c>
      <c r="D1112" s="7" t="s">
        <v>669</v>
      </c>
      <c r="E1112" s="11" t="s">
        <v>670</v>
      </c>
      <c r="F1112" s="11" t="s">
        <v>676</v>
      </c>
      <c r="G1112" s="18">
        <v>1740</v>
      </c>
    </row>
    <row r="1113" spans="1:7" ht="15.6" x14ac:dyDescent="0.3">
      <c r="A1113" s="6">
        <v>1358</v>
      </c>
      <c r="B1113" s="17">
        <v>14879211002</v>
      </c>
      <c r="C1113" s="2" t="s">
        <v>1375</v>
      </c>
      <c r="D1113" s="7" t="s">
        <v>669</v>
      </c>
      <c r="E1113" s="11" t="s">
        <v>670</v>
      </c>
      <c r="F1113" s="11" t="s">
        <v>676</v>
      </c>
      <c r="G1113" s="18">
        <v>3965</v>
      </c>
    </row>
    <row r="1114" spans="1:7" ht="15.6" x14ac:dyDescent="0.3">
      <c r="A1114" s="6">
        <v>1359</v>
      </c>
      <c r="B1114" s="17">
        <v>97958900587</v>
      </c>
      <c r="C1114" s="2" t="s">
        <v>1376</v>
      </c>
      <c r="D1114" s="7" t="s">
        <v>669</v>
      </c>
      <c r="E1114" s="11" t="s">
        <v>670</v>
      </c>
      <c r="F1114" s="11" t="s">
        <v>676</v>
      </c>
      <c r="G1114" s="18">
        <v>600</v>
      </c>
    </row>
    <row r="1115" spans="1:7" ht="15.6" x14ac:dyDescent="0.3">
      <c r="A1115" s="6">
        <v>1360</v>
      </c>
      <c r="B1115" s="17">
        <v>13824061009</v>
      </c>
      <c r="C1115" s="2" t="s">
        <v>1377</v>
      </c>
      <c r="D1115" s="7" t="s">
        <v>669</v>
      </c>
      <c r="E1115" s="11" t="s">
        <v>670</v>
      </c>
      <c r="F1115" s="11" t="s">
        <v>676</v>
      </c>
      <c r="G1115" s="18">
        <v>600</v>
      </c>
    </row>
    <row r="1116" spans="1:7" ht="15.6" x14ac:dyDescent="0.3">
      <c r="A1116" s="6">
        <v>1361</v>
      </c>
      <c r="B1116" s="17">
        <v>97713240584</v>
      </c>
      <c r="C1116" s="2" t="s">
        <v>1378</v>
      </c>
      <c r="D1116" s="26" t="s">
        <v>669</v>
      </c>
      <c r="E1116" s="9">
        <v>46080</v>
      </c>
      <c r="F1116" s="11" t="s">
        <v>676</v>
      </c>
      <c r="G1116" s="18">
        <v>1190</v>
      </c>
    </row>
    <row r="1117" spans="1:7" ht="15.6" x14ac:dyDescent="0.3">
      <c r="A1117" s="6">
        <v>1363</v>
      </c>
      <c r="B1117" s="17">
        <v>97075740585</v>
      </c>
      <c r="C1117" s="2" t="s">
        <v>1380</v>
      </c>
      <c r="D1117" s="26" t="s">
        <v>669</v>
      </c>
      <c r="E1117" s="9">
        <v>46059</v>
      </c>
      <c r="F1117" s="11" t="s">
        <v>676</v>
      </c>
      <c r="G1117" s="18">
        <v>4644</v>
      </c>
    </row>
    <row r="1118" spans="1:7" ht="15.6" x14ac:dyDescent="0.3">
      <c r="A1118" s="6">
        <v>1365</v>
      </c>
      <c r="B1118" s="17">
        <v>2815510595</v>
      </c>
      <c r="C1118" s="2" t="s">
        <v>1382</v>
      </c>
      <c r="D1118" s="26" t="s">
        <v>669</v>
      </c>
      <c r="E1118" s="9">
        <v>46080</v>
      </c>
      <c r="F1118" s="11" t="s">
        <v>676</v>
      </c>
      <c r="G1118" s="18">
        <v>400</v>
      </c>
    </row>
    <row r="1119" spans="1:7" ht="15.6" x14ac:dyDescent="0.3">
      <c r="A1119" s="6">
        <v>1366</v>
      </c>
      <c r="B1119" s="17">
        <v>92040320589</v>
      </c>
      <c r="C1119" s="2" t="s">
        <v>1383</v>
      </c>
      <c r="D1119" s="26" t="s">
        <v>669</v>
      </c>
      <c r="E1119" s="9">
        <v>46080</v>
      </c>
      <c r="F1119" s="11" t="s">
        <v>676</v>
      </c>
      <c r="G1119" s="18">
        <v>250</v>
      </c>
    </row>
    <row r="1120" spans="1:7" ht="15.6" x14ac:dyDescent="0.3">
      <c r="A1120" s="6">
        <v>1368</v>
      </c>
      <c r="B1120" s="17">
        <v>97766650580</v>
      </c>
      <c r="C1120" s="2" t="s">
        <v>1385</v>
      </c>
      <c r="D1120" s="7" t="s">
        <v>669</v>
      </c>
      <c r="E1120" s="9">
        <v>45996</v>
      </c>
      <c r="F1120" s="11" t="s">
        <v>676</v>
      </c>
      <c r="G1120" s="18">
        <v>3825</v>
      </c>
    </row>
    <row r="1121" spans="1:7" ht="15.6" x14ac:dyDescent="0.3">
      <c r="A1121" s="6">
        <v>1369</v>
      </c>
      <c r="B1121" s="17">
        <v>96344830581</v>
      </c>
      <c r="C1121" s="2" t="s">
        <v>1386</v>
      </c>
      <c r="D1121" s="7" t="s">
        <v>669</v>
      </c>
      <c r="E1121" s="6" t="s">
        <v>670</v>
      </c>
      <c r="F1121" s="11" t="s">
        <v>676</v>
      </c>
      <c r="G1121" s="18">
        <v>420</v>
      </c>
    </row>
    <row r="1122" spans="1:7" ht="15.6" x14ac:dyDescent="0.3">
      <c r="A1122" s="6">
        <v>1370</v>
      </c>
      <c r="B1122" s="17">
        <v>97032890580</v>
      </c>
      <c r="C1122" s="2" t="s">
        <v>1387</v>
      </c>
      <c r="D1122" s="26" t="s">
        <v>669</v>
      </c>
      <c r="E1122" s="9">
        <v>46080</v>
      </c>
      <c r="F1122" s="11" t="s">
        <v>676</v>
      </c>
      <c r="G1122" s="18">
        <v>1610</v>
      </c>
    </row>
    <row r="1123" spans="1:7" ht="15.6" x14ac:dyDescent="0.3">
      <c r="A1123" s="6">
        <v>1372</v>
      </c>
      <c r="B1123" s="17">
        <v>14404051006</v>
      </c>
      <c r="C1123" s="2" t="s">
        <v>1389</v>
      </c>
      <c r="D1123" s="26" t="s">
        <v>669</v>
      </c>
      <c r="E1123" s="9">
        <v>46080</v>
      </c>
      <c r="F1123" s="11" t="s">
        <v>676</v>
      </c>
      <c r="G1123" s="18">
        <v>280</v>
      </c>
    </row>
    <row r="1124" spans="1:7" ht="15.6" x14ac:dyDescent="0.3">
      <c r="A1124" s="6">
        <v>1373</v>
      </c>
      <c r="B1124" s="17">
        <v>14427281002</v>
      </c>
      <c r="C1124" s="2" t="s">
        <v>1390</v>
      </c>
      <c r="D1124" s="26" t="s">
        <v>669</v>
      </c>
      <c r="E1124" s="9">
        <v>46046</v>
      </c>
      <c r="F1124" s="11" t="s">
        <v>676</v>
      </c>
      <c r="G1124" s="18">
        <v>480</v>
      </c>
    </row>
    <row r="1125" spans="1:7" ht="15.6" x14ac:dyDescent="0.3">
      <c r="A1125" s="6">
        <v>1374</v>
      </c>
      <c r="B1125" s="17">
        <v>5790160583</v>
      </c>
      <c r="C1125" s="2" t="s">
        <v>1391</v>
      </c>
      <c r="D1125" s="26" t="s">
        <v>669</v>
      </c>
      <c r="E1125" s="9">
        <v>46080</v>
      </c>
      <c r="F1125" s="11" t="s">
        <v>676</v>
      </c>
      <c r="G1125" s="18">
        <v>1950</v>
      </c>
    </row>
    <row r="1126" spans="1:7" ht="15.6" x14ac:dyDescent="0.3">
      <c r="A1126" s="6">
        <v>1375</v>
      </c>
      <c r="B1126" s="17">
        <v>16818451003</v>
      </c>
      <c r="C1126" s="2" t="s">
        <v>1392</v>
      </c>
      <c r="D1126" s="26" t="s">
        <v>669</v>
      </c>
      <c r="E1126" s="6" t="s">
        <v>670</v>
      </c>
      <c r="F1126" s="11" t="s">
        <v>676</v>
      </c>
      <c r="G1126" s="18">
        <v>950</v>
      </c>
    </row>
    <row r="1127" spans="1:7" ht="15.6" x14ac:dyDescent="0.3">
      <c r="A1127" s="6">
        <v>1377</v>
      </c>
      <c r="B1127" s="17">
        <v>10252101000</v>
      </c>
      <c r="C1127" s="2" t="s">
        <v>1394</v>
      </c>
      <c r="D1127" s="26" t="s">
        <v>669</v>
      </c>
      <c r="E1127" s="9">
        <v>46080</v>
      </c>
      <c r="F1127" s="7" t="s">
        <v>669</v>
      </c>
      <c r="G1127" s="18">
        <v>8715</v>
      </c>
    </row>
    <row r="1128" spans="1:7" ht="15.6" x14ac:dyDescent="0.3">
      <c r="A1128" s="6">
        <v>1378</v>
      </c>
      <c r="B1128" s="17">
        <v>15033021005</v>
      </c>
      <c r="C1128" s="2" t="s">
        <v>1395</v>
      </c>
      <c r="D1128" s="26" t="s">
        <v>669</v>
      </c>
      <c r="E1128" s="9">
        <v>46113</v>
      </c>
      <c r="F1128" s="7" t="s">
        <v>669</v>
      </c>
      <c r="G1128" s="18">
        <v>9500</v>
      </c>
    </row>
    <row r="1129" spans="1:7" ht="15.6" x14ac:dyDescent="0.3">
      <c r="A1129" s="6">
        <v>1379</v>
      </c>
      <c r="B1129" s="17">
        <v>16125251005</v>
      </c>
      <c r="C1129" s="2" t="s">
        <v>1396</v>
      </c>
      <c r="D1129" s="26" t="s">
        <v>669</v>
      </c>
      <c r="E1129" s="9">
        <v>46080</v>
      </c>
      <c r="F1129" s="11" t="s">
        <v>676</v>
      </c>
      <c r="G1129" s="18">
        <v>4020</v>
      </c>
    </row>
    <row r="1130" spans="1:7" ht="15.6" x14ac:dyDescent="0.3">
      <c r="A1130" s="6">
        <v>1380</v>
      </c>
      <c r="B1130" s="17">
        <v>11447541001</v>
      </c>
      <c r="C1130" s="2" t="s">
        <v>1397</v>
      </c>
      <c r="D1130" s="26" t="s">
        <v>669</v>
      </c>
      <c r="E1130" s="9">
        <v>46061</v>
      </c>
      <c r="F1130" s="11" t="s">
        <v>676</v>
      </c>
      <c r="G1130" s="18">
        <v>4745</v>
      </c>
    </row>
    <row r="1131" spans="1:7" ht="15.6" x14ac:dyDescent="0.3">
      <c r="A1131" s="6">
        <v>1381</v>
      </c>
      <c r="B1131" s="17">
        <v>91034410604</v>
      </c>
      <c r="C1131" s="2" t="s">
        <v>1398</v>
      </c>
      <c r="D1131" s="26" t="s">
        <v>669</v>
      </c>
      <c r="E1131" s="6" t="s">
        <v>670</v>
      </c>
      <c r="F1131" s="11" t="s">
        <v>676</v>
      </c>
      <c r="G1131" s="18">
        <v>376</v>
      </c>
    </row>
    <row r="1132" spans="1:7" ht="15.6" x14ac:dyDescent="0.3">
      <c r="A1132" s="6">
        <v>1382</v>
      </c>
      <c r="B1132" s="17">
        <v>2843720604</v>
      </c>
      <c r="C1132" s="2" t="s">
        <v>1399</v>
      </c>
      <c r="D1132" s="26" t="s">
        <v>669</v>
      </c>
      <c r="E1132" s="9">
        <v>46080</v>
      </c>
      <c r="F1132" s="7" t="s">
        <v>669</v>
      </c>
      <c r="G1132" s="18">
        <v>6450</v>
      </c>
    </row>
    <row r="1133" spans="1:7" ht="15.6" x14ac:dyDescent="0.3">
      <c r="A1133" s="6">
        <v>1383</v>
      </c>
      <c r="B1133" s="17">
        <v>17620691000</v>
      </c>
      <c r="C1133" s="2" t="s">
        <v>1400</v>
      </c>
      <c r="D1133" s="7" t="s">
        <v>669</v>
      </c>
      <c r="E1133" s="10">
        <v>46028</v>
      </c>
      <c r="F1133" s="11" t="s">
        <v>676</v>
      </c>
      <c r="G1133" s="18">
        <v>2650</v>
      </c>
    </row>
    <row r="1134" spans="1:7" ht="15.6" x14ac:dyDescent="0.3">
      <c r="A1134" s="6">
        <v>1384</v>
      </c>
      <c r="B1134" s="17">
        <v>7595831004</v>
      </c>
      <c r="C1134" s="2" t="s">
        <v>1401</v>
      </c>
      <c r="D1134" s="7" t="s">
        <v>669</v>
      </c>
      <c r="E1134" s="10">
        <v>46035</v>
      </c>
      <c r="F1134" s="7" t="s">
        <v>669</v>
      </c>
      <c r="G1134" s="18">
        <v>5818</v>
      </c>
    </row>
    <row r="1135" spans="1:7" ht="15.6" x14ac:dyDescent="0.3">
      <c r="A1135" s="6">
        <v>1386</v>
      </c>
      <c r="B1135" s="17">
        <v>97856270588</v>
      </c>
      <c r="C1135" s="2" t="s">
        <v>1403</v>
      </c>
      <c r="D1135" s="7" t="s">
        <v>669</v>
      </c>
      <c r="E1135" s="11" t="s">
        <v>670</v>
      </c>
      <c r="F1135" s="11" t="s">
        <v>676</v>
      </c>
      <c r="G1135" s="18">
        <v>1330</v>
      </c>
    </row>
    <row r="1136" spans="1:7" ht="15.6" x14ac:dyDescent="0.3">
      <c r="A1136" s="6">
        <v>1387</v>
      </c>
      <c r="B1136" s="17">
        <v>8305421003</v>
      </c>
      <c r="C1136" s="2" t="s">
        <v>1404</v>
      </c>
      <c r="D1136" s="26" t="s">
        <v>669</v>
      </c>
      <c r="E1136" s="9">
        <v>46080</v>
      </c>
      <c r="F1136" s="11" t="s">
        <v>676</v>
      </c>
      <c r="G1136" s="18">
        <v>1050</v>
      </c>
    </row>
    <row r="1137" spans="1:7" ht="15.6" x14ac:dyDescent="0.3">
      <c r="A1137" s="6">
        <v>1389</v>
      </c>
      <c r="B1137" s="17">
        <v>13991111009</v>
      </c>
      <c r="C1137" s="2" t="s">
        <v>1406</v>
      </c>
      <c r="D1137" s="26" t="s">
        <v>669</v>
      </c>
      <c r="E1137" s="6" t="s">
        <v>670</v>
      </c>
      <c r="F1137" s="11" t="s">
        <v>676</v>
      </c>
      <c r="G1137" s="18">
        <v>440</v>
      </c>
    </row>
    <row r="1138" spans="1:7" ht="15.6" x14ac:dyDescent="0.3">
      <c r="A1138" s="6">
        <v>1390</v>
      </c>
      <c r="B1138" s="17">
        <v>8066721005</v>
      </c>
      <c r="C1138" s="2" t="s">
        <v>1407</v>
      </c>
      <c r="D1138" s="26" t="s">
        <v>669</v>
      </c>
      <c r="E1138" s="9">
        <v>46080</v>
      </c>
      <c r="F1138" s="11" t="s">
        <v>676</v>
      </c>
      <c r="G1138" s="18">
        <v>975</v>
      </c>
    </row>
    <row r="1139" spans="1:7" ht="15.6" x14ac:dyDescent="0.3">
      <c r="A1139" s="6">
        <v>1391</v>
      </c>
      <c r="B1139" s="17">
        <v>16819521002</v>
      </c>
      <c r="C1139" s="2" t="s">
        <v>1408</v>
      </c>
      <c r="D1139" s="26" t="s">
        <v>669</v>
      </c>
      <c r="E1139" s="9">
        <v>46080</v>
      </c>
      <c r="F1139" s="11" t="s">
        <v>676</v>
      </c>
      <c r="G1139" s="18">
        <v>2700</v>
      </c>
    </row>
    <row r="1140" spans="1:7" ht="15.6" x14ac:dyDescent="0.3">
      <c r="A1140" s="6">
        <v>1392</v>
      </c>
      <c r="B1140" s="17">
        <v>90042290602</v>
      </c>
      <c r="C1140" s="2" t="s">
        <v>1409</v>
      </c>
      <c r="D1140" s="26" t="s">
        <v>669</v>
      </c>
      <c r="E1140" s="9">
        <v>46080</v>
      </c>
      <c r="F1140" s="11" t="s">
        <v>676</v>
      </c>
      <c r="G1140" s="18">
        <v>1530</v>
      </c>
    </row>
    <row r="1141" spans="1:7" ht="15.6" x14ac:dyDescent="0.3">
      <c r="A1141" s="6">
        <v>1393</v>
      </c>
      <c r="B1141" s="17">
        <v>90066380578</v>
      </c>
      <c r="C1141" s="2" t="s">
        <v>1410</v>
      </c>
      <c r="D1141" s="26" t="s">
        <v>669</v>
      </c>
      <c r="E1141" s="9">
        <v>46080</v>
      </c>
      <c r="F1141" s="11" t="s">
        <v>676</v>
      </c>
      <c r="G1141" s="18">
        <v>720</v>
      </c>
    </row>
    <row r="1142" spans="1:7" ht="15.6" x14ac:dyDescent="0.3">
      <c r="A1142" s="6">
        <v>1394</v>
      </c>
      <c r="B1142" s="17">
        <v>97571650585</v>
      </c>
      <c r="C1142" s="2" t="s">
        <v>1411</v>
      </c>
      <c r="D1142" s="26" t="s">
        <v>669</v>
      </c>
      <c r="E1142" s="9">
        <v>46080</v>
      </c>
      <c r="F1142" s="11" t="s">
        <v>676</v>
      </c>
      <c r="G1142" s="18">
        <v>195</v>
      </c>
    </row>
    <row r="1143" spans="1:7" ht="15.6" x14ac:dyDescent="0.3">
      <c r="A1143" s="6">
        <v>1395</v>
      </c>
      <c r="B1143" s="17">
        <v>97606320584</v>
      </c>
      <c r="C1143" s="2" t="s">
        <v>1412</v>
      </c>
      <c r="D1143" s="26" t="s">
        <v>669</v>
      </c>
      <c r="E1143" s="6" t="s">
        <v>670</v>
      </c>
      <c r="F1143" s="11" t="s">
        <v>676</v>
      </c>
      <c r="G1143" s="18">
        <v>1215</v>
      </c>
    </row>
    <row r="1144" spans="1:7" ht="15.6" x14ac:dyDescent="0.3">
      <c r="A1144" s="6">
        <v>1396</v>
      </c>
      <c r="B1144" s="17">
        <v>16019361001</v>
      </c>
      <c r="C1144" s="2" t="s">
        <v>1413</v>
      </c>
      <c r="D1144" s="26" t="s">
        <v>669</v>
      </c>
      <c r="E1144" s="9">
        <v>46080</v>
      </c>
      <c r="F1144" s="11" t="s">
        <v>676</v>
      </c>
      <c r="G1144" s="18">
        <v>480</v>
      </c>
    </row>
    <row r="1145" spans="1:7" ht="15.6" x14ac:dyDescent="0.3">
      <c r="A1145" s="6">
        <v>1399</v>
      </c>
      <c r="B1145" s="17">
        <v>17568171007</v>
      </c>
      <c r="C1145" s="2" t="s">
        <v>1416</v>
      </c>
      <c r="D1145" s="7" t="s">
        <v>669</v>
      </c>
      <c r="E1145" s="6" t="s">
        <v>1486</v>
      </c>
      <c r="F1145" s="11" t="s">
        <v>676</v>
      </c>
      <c r="G1145" s="18">
        <v>500</v>
      </c>
    </row>
    <row r="1146" spans="1:7" ht="15.6" x14ac:dyDescent="0.3">
      <c r="A1146" s="6">
        <v>1401</v>
      </c>
      <c r="B1146" s="17">
        <v>16147491001</v>
      </c>
      <c r="C1146" s="2" t="s">
        <v>1418</v>
      </c>
      <c r="D1146" s="7" t="s">
        <v>669</v>
      </c>
      <c r="E1146" s="10">
        <v>46107</v>
      </c>
      <c r="F1146" s="6" t="s">
        <v>676</v>
      </c>
      <c r="G1146" s="18">
        <v>400</v>
      </c>
    </row>
    <row r="1147" spans="1:7" ht="15.6" x14ac:dyDescent="0.3">
      <c r="A1147" s="6">
        <v>1404</v>
      </c>
      <c r="B1147" s="17">
        <v>96526170582</v>
      </c>
      <c r="C1147" s="2" t="s">
        <v>1421</v>
      </c>
      <c r="D1147" s="7" t="s">
        <v>669</v>
      </c>
      <c r="E1147" s="11" t="s">
        <v>670</v>
      </c>
      <c r="F1147" s="11" t="s">
        <v>676</v>
      </c>
      <c r="G1147" s="18">
        <v>240</v>
      </c>
    </row>
    <row r="1148" spans="1:7" ht="15.6" x14ac:dyDescent="0.3">
      <c r="A1148" s="6">
        <v>1405</v>
      </c>
      <c r="B1148" s="17">
        <v>97074770583</v>
      </c>
      <c r="C1148" s="2" t="s">
        <v>1422</v>
      </c>
      <c r="D1148" s="7" t="s">
        <v>669</v>
      </c>
      <c r="E1148" s="9" t="s">
        <v>1488</v>
      </c>
      <c r="F1148" s="7" t="s">
        <v>669</v>
      </c>
      <c r="G1148" s="18">
        <v>5700</v>
      </c>
    </row>
    <row r="1149" spans="1:7" ht="15.6" x14ac:dyDescent="0.3">
      <c r="A1149" s="6">
        <v>1406</v>
      </c>
      <c r="B1149" s="17">
        <v>2467640567</v>
      </c>
      <c r="C1149" s="2" t="s">
        <v>1423</v>
      </c>
      <c r="D1149" s="7" t="s">
        <v>669</v>
      </c>
      <c r="E1149" s="11" t="s">
        <v>670</v>
      </c>
      <c r="F1149" s="11" t="s">
        <v>676</v>
      </c>
      <c r="G1149" s="18">
        <v>3000</v>
      </c>
    </row>
    <row r="1150" spans="1:7" ht="15.6" x14ac:dyDescent="0.3">
      <c r="A1150" s="6">
        <v>1408</v>
      </c>
      <c r="B1150" s="17">
        <v>17675711000</v>
      </c>
      <c r="C1150" s="2" t="s">
        <v>1425</v>
      </c>
      <c r="D1150" s="26" t="s">
        <v>669</v>
      </c>
      <c r="E1150" s="9">
        <v>46081</v>
      </c>
      <c r="F1150" s="11" t="s">
        <v>676</v>
      </c>
      <c r="G1150" s="18">
        <v>1000</v>
      </c>
    </row>
    <row r="1151" spans="1:7" ht="15.6" x14ac:dyDescent="0.3">
      <c r="A1151" s="6">
        <v>1409</v>
      </c>
      <c r="B1151" s="17">
        <v>17151481003</v>
      </c>
      <c r="C1151" s="2" t="s">
        <v>1426</v>
      </c>
      <c r="D1151" s="7" t="s">
        <v>669</v>
      </c>
      <c r="E1151" s="9">
        <v>46077</v>
      </c>
      <c r="F1151" s="11" t="s">
        <v>676</v>
      </c>
      <c r="G1151" s="18">
        <v>3060</v>
      </c>
    </row>
    <row r="1152" spans="1:7" ht="15.6" x14ac:dyDescent="0.3">
      <c r="A1152" s="6">
        <v>1410</v>
      </c>
      <c r="B1152" s="17">
        <v>17300281007</v>
      </c>
      <c r="C1152" s="2" t="s">
        <v>1427</v>
      </c>
      <c r="D1152" s="26" t="s">
        <v>669</v>
      </c>
      <c r="E1152" s="9">
        <v>46081</v>
      </c>
      <c r="F1152" s="11" t="s">
        <v>676</v>
      </c>
      <c r="G1152" s="18">
        <v>3360</v>
      </c>
    </row>
    <row r="1153" spans="1:7" ht="15.6" x14ac:dyDescent="0.3">
      <c r="A1153" s="6">
        <v>1411</v>
      </c>
      <c r="B1153" s="17">
        <v>16383571003</v>
      </c>
      <c r="C1153" s="2" t="s">
        <v>1428</v>
      </c>
      <c r="D1153" s="26" t="s">
        <v>669</v>
      </c>
      <c r="E1153" s="9">
        <v>46081</v>
      </c>
      <c r="F1153" s="11" t="s">
        <v>676</v>
      </c>
      <c r="G1153" s="18">
        <v>180</v>
      </c>
    </row>
    <row r="1154" spans="1:7" ht="15.6" x14ac:dyDescent="0.3">
      <c r="A1154" s="6">
        <v>1413</v>
      </c>
      <c r="B1154" s="17">
        <v>15377961006</v>
      </c>
      <c r="C1154" s="2" t="s">
        <v>1430</v>
      </c>
      <c r="D1154" s="26" t="s">
        <v>669</v>
      </c>
      <c r="E1154" s="9">
        <v>46081</v>
      </c>
      <c r="F1154" s="11" t="s">
        <v>676</v>
      </c>
      <c r="G1154" s="18">
        <v>1170</v>
      </c>
    </row>
    <row r="1155" spans="1:7" ht="15.6" x14ac:dyDescent="0.3">
      <c r="A1155" s="6">
        <v>1415</v>
      </c>
      <c r="B1155" s="17">
        <v>14732631008</v>
      </c>
      <c r="C1155" s="2" t="s">
        <v>1432</v>
      </c>
      <c r="D1155" s="26" t="s">
        <v>669</v>
      </c>
      <c r="E1155" s="9">
        <v>46081</v>
      </c>
      <c r="F1155" s="11" t="s">
        <v>676</v>
      </c>
      <c r="G1155" s="18">
        <v>850</v>
      </c>
    </row>
    <row r="1156" spans="1:7" ht="15.6" x14ac:dyDescent="0.3">
      <c r="A1156" s="6">
        <v>1416</v>
      </c>
      <c r="B1156" s="17">
        <v>15912241005</v>
      </c>
      <c r="C1156" s="2" t="s">
        <v>1433</v>
      </c>
      <c r="D1156" s="26" t="s">
        <v>669</v>
      </c>
      <c r="E1156" s="9">
        <v>46081</v>
      </c>
      <c r="F1156" s="11" t="s">
        <v>676</v>
      </c>
      <c r="G1156" s="18">
        <v>608.26</v>
      </c>
    </row>
    <row r="1157" spans="1:7" ht="15.6" x14ac:dyDescent="0.3">
      <c r="A1157" s="6">
        <v>1417</v>
      </c>
      <c r="B1157" s="17">
        <v>97183400585</v>
      </c>
      <c r="C1157" s="2" t="s">
        <v>1434</v>
      </c>
      <c r="D1157" s="7" t="s">
        <v>669</v>
      </c>
      <c r="E1157" s="10">
        <v>46035</v>
      </c>
      <c r="F1157" s="11" t="s">
        <v>676</v>
      </c>
      <c r="G1157" s="18">
        <v>1080</v>
      </c>
    </row>
    <row r="1158" spans="1:7" ht="15.6" x14ac:dyDescent="0.3">
      <c r="A1158" s="6">
        <v>1421</v>
      </c>
      <c r="B1158" s="17">
        <v>17754921009</v>
      </c>
      <c r="C1158" s="2" t="s">
        <v>1438</v>
      </c>
      <c r="D1158" s="26" t="s">
        <v>669</v>
      </c>
      <c r="E1158" s="9">
        <v>46081</v>
      </c>
      <c r="F1158" s="7" t="s">
        <v>669</v>
      </c>
      <c r="G1158" s="18">
        <v>13500</v>
      </c>
    </row>
    <row r="1159" spans="1:7" ht="15.6" x14ac:dyDescent="0.3">
      <c r="A1159" s="6">
        <v>1423</v>
      </c>
      <c r="B1159" s="17">
        <v>97810490587</v>
      </c>
      <c r="C1159" s="2" t="s">
        <v>1440</v>
      </c>
      <c r="D1159" s="7" t="s">
        <v>669</v>
      </c>
      <c r="E1159" s="10">
        <v>46042</v>
      </c>
      <c r="F1159" s="7" t="s">
        <v>669</v>
      </c>
      <c r="G1159" s="18">
        <v>14800</v>
      </c>
    </row>
    <row r="1160" spans="1:7" ht="15.6" x14ac:dyDescent="0.3">
      <c r="A1160" s="6">
        <v>1424</v>
      </c>
      <c r="B1160" s="17">
        <v>97665960585</v>
      </c>
      <c r="C1160" s="2" t="s">
        <v>1441</v>
      </c>
      <c r="D1160" s="26" t="s">
        <v>669</v>
      </c>
      <c r="E1160" s="9">
        <v>46081</v>
      </c>
      <c r="F1160" s="11" t="s">
        <v>676</v>
      </c>
      <c r="G1160" s="18">
        <v>440</v>
      </c>
    </row>
    <row r="1161" spans="1:7" ht="15.6" x14ac:dyDescent="0.3">
      <c r="A1161" s="6">
        <v>1425</v>
      </c>
      <c r="B1161" s="17">
        <v>90050920595</v>
      </c>
      <c r="C1161" s="2" t="s">
        <v>1442</v>
      </c>
      <c r="D1161" s="7" t="s">
        <v>669</v>
      </c>
      <c r="E1161" s="6" t="s">
        <v>670</v>
      </c>
      <c r="F1161" s="11" t="s">
        <v>676</v>
      </c>
      <c r="G1161" s="18">
        <v>1450</v>
      </c>
    </row>
    <row r="1162" spans="1:7" ht="15.6" x14ac:dyDescent="0.3">
      <c r="A1162" s="6">
        <v>1427</v>
      </c>
      <c r="B1162" s="17">
        <v>91070880587</v>
      </c>
      <c r="C1162" s="2" t="s">
        <v>1444</v>
      </c>
      <c r="D1162" s="7" t="s">
        <v>669</v>
      </c>
      <c r="E1162" s="6" t="s">
        <v>670</v>
      </c>
      <c r="F1162" s="11" t="s">
        <v>676</v>
      </c>
      <c r="G1162" s="18">
        <v>150</v>
      </c>
    </row>
    <row r="1163" spans="1:7" ht="15.6" x14ac:dyDescent="0.3">
      <c r="A1163" s="6">
        <v>1430</v>
      </c>
      <c r="B1163" s="17">
        <v>90067460593</v>
      </c>
      <c r="C1163" s="2" t="s">
        <v>1447</v>
      </c>
      <c r="D1163" s="7" t="s">
        <v>669</v>
      </c>
      <c r="E1163" s="6" t="s">
        <v>670</v>
      </c>
      <c r="F1163" s="11" t="s">
        <v>676</v>
      </c>
      <c r="G1163" s="18">
        <v>280</v>
      </c>
    </row>
    <row r="1164" spans="1:7" ht="15.6" x14ac:dyDescent="0.3">
      <c r="A1164" s="6">
        <v>1431</v>
      </c>
      <c r="B1164" s="17">
        <v>16619991009</v>
      </c>
      <c r="C1164" s="2" t="s">
        <v>1448</v>
      </c>
      <c r="D1164" s="7" t="s">
        <v>669</v>
      </c>
      <c r="E1164" s="6" t="s">
        <v>670</v>
      </c>
      <c r="F1164" s="11" t="s">
        <v>676</v>
      </c>
      <c r="G1164" s="18">
        <v>1375</v>
      </c>
    </row>
    <row r="1165" spans="1:7" ht="15.6" x14ac:dyDescent="0.3">
      <c r="A1165" s="6">
        <v>1432</v>
      </c>
      <c r="B1165" s="17">
        <v>1588820595</v>
      </c>
      <c r="C1165" s="2" t="s">
        <v>1449</v>
      </c>
      <c r="D1165" s="7" t="s">
        <v>669</v>
      </c>
      <c r="E1165" s="6" t="s">
        <v>670</v>
      </c>
      <c r="F1165" s="11" t="s">
        <v>676</v>
      </c>
      <c r="G1165" s="18">
        <v>480</v>
      </c>
    </row>
    <row r="1166" spans="1:7" ht="15.6" x14ac:dyDescent="0.3">
      <c r="A1166" s="6">
        <v>1434</v>
      </c>
      <c r="B1166" s="17">
        <v>91164230590</v>
      </c>
      <c r="C1166" s="2" t="s">
        <v>1451</v>
      </c>
      <c r="D1166" s="26" t="s">
        <v>669</v>
      </c>
      <c r="E1166" s="9">
        <v>46081</v>
      </c>
      <c r="F1166" s="11" t="s">
        <v>676</v>
      </c>
      <c r="G1166" s="18">
        <v>2320</v>
      </c>
    </row>
    <row r="1167" spans="1:7" ht="15.6" x14ac:dyDescent="0.3">
      <c r="A1167" s="6">
        <v>1436</v>
      </c>
      <c r="B1167" s="17">
        <v>91119770591</v>
      </c>
      <c r="C1167" s="2" t="s">
        <v>1453</v>
      </c>
      <c r="D1167" s="7" t="s">
        <v>669</v>
      </c>
      <c r="E1167" s="6" t="s">
        <v>670</v>
      </c>
      <c r="F1167" s="11" t="s">
        <v>676</v>
      </c>
      <c r="G1167" s="18">
        <v>150</v>
      </c>
    </row>
    <row r="1168" spans="1:7" ht="15.6" x14ac:dyDescent="0.3">
      <c r="A1168" s="6">
        <v>1437</v>
      </c>
      <c r="B1168" s="17">
        <v>16337231001</v>
      </c>
      <c r="C1168" s="2" t="s">
        <v>1454</v>
      </c>
      <c r="D1168" s="7" t="s">
        <v>669</v>
      </c>
      <c r="E1168" s="6" t="s">
        <v>670</v>
      </c>
      <c r="F1168" s="11" t="s">
        <v>676</v>
      </c>
      <c r="G1168" s="18">
        <v>3040</v>
      </c>
    </row>
    <row r="1169" spans="1:7" ht="15.6" x14ac:dyDescent="0.3">
      <c r="A1169" s="6">
        <v>1438</v>
      </c>
      <c r="B1169" s="17">
        <v>12046361007</v>
      </c>
      <c r="C1169" s="2" t="s">
        <v>1455</v>
      </c>
      <c r="D1169" s="7" t="s">
        <v>669</v>
      </c>
      <c r="E1169" s="6" t="s">
        <v>670</v>
      </c>
      <c r="F1169" s="11" t="s">
        <v>676</v>
      </c>
      <c r="G1169" s="18">
        <v>2720</v>
      </c>
    </row>
    <row r="1170" spans="1:7" ht="15.6" x14ac:dyDescent="0.3">
      <c r="A1170" s="6">
        <v>1439</v>
      </c>
      <c r="B1170" s="17">
        <v>91079840582</v>
      </c>
      <c r="C1170" s="2" t="s">
        <v>1456</v>
      </c>
      <c r="D1170" s="7" t="s">
        <v>669</v>
      </c>
      <c r="E1170" s="6" t="s">
        <v>1486</v>
      </c>
      <c r="F1170" s="11" t="s">
        <v>676</v>
      </c>
      <c r="G1170" s="18">
        <v>850</v>
      </c>
    </row>
    <row r="1171" spans="1:7" ht="15.6" x14ac:dyDescent="0.3">
      <c r="A1171" s="6">
        <v>1440</v>
      </c>
      <c r="B1171" s="17">
        <v>91080890584</v>
      </c>
      <c r="C1171" s="2" t="s">
        <v>1457</v>
      </c>
      <c r="D1171" s="26" t="s">
        <v>669</v>
      </c>
      <c r="E1171" s="9">
        <v>46081</v>
      </c>
      <c r="F1171" s="11" t="s">
        <v>676</v>
      </c>
      <c r="G1171" s="18">
        <v>1470</v>
      </c>
    </row>
    <row r="1172" spans="1:7" ht="15.6" x14ac:dyDescent="0.3">
      <c r="A1172" s="6">
        <v>1441</v>
      </c>
      <c r="B1172" s="17">
        <v>3257180590</v>
      </c>
      <c r="C1172" s="2" t="s">
        <v>1458</v>
      </c>
      <c r="D1172" s="7" t="s">
        <v>669</v>
      </c>
      <c r="E1172" s="6" t="s">
        <v>670</v>
      </c>
      <c r="F1172" s="11" t="s">
        <v>676</v>
      </c>
      <c r="G1172" s="18">
        <v>1500</v>
      </c>
    </row>
    <row r="1173" spans="1:7" ht="15.6" x14ac:dyDescent="0.3">
      <c r="A1173" s="6">
        <v>1442</v>
      </c>
      <c r="B1173" s="17">
        <v>4766981007</v>
      </c>
      <c r="C1173" s="2" t="s">
        <v>1459</v>
      </c>
      <c r="D1173" s="26" t="s">
        <v>669</v>
      </c>
      <c r="E1173" s="9">
        <v>46081</v>
      </c>
      <c r="F1173" s="11" t="s">
        <v>676</v>
      </c>
      <c r="G1173" s="18">
        <v>780</v>
      </c>
    </row>
    <row r="1174" spans="1:7" ht="15.6" x14ac:dyDescent="0.3">
      <c r="A1174" s="6">
        <v>1444</v>
      </c>
      <c r="B1174" s="17">
        <v>14291421007</v>
      </c>
      <c r="C1174" s="2" t="s">
        <v>1461</v>
      </c>
      <c r="D1174" s="7" t="s">
        <v>669</v>
      </c>
      <c r="E1174" s="6" t="s">
        <v>670</v>
      </c>
      <c r="F1174" s="11" t="s">
        <v>676</v>
      </c>
      <c r="G1174" s="18">
        <v>100</v>
      </c>
    </row>
    <row r="1175" spans="1:7" ht="15.6" x14ac:dyDescent="0.3">
      <c r="A1175" s="6">
        <v>1446</v>
      </c>
      <c r="B1175" s="17">
        <v>96053210587</v>
      </c>
      <c r="C1175" s="2" t="s">
        <v>1463</v>
      </c>
      <c r="D1175" s="7" t="s">
        <v>669</v>
      </c>
      <c r="E1175" s="6" t="s">
        <v>670</v>
      </c>
      <c r="F1175" s="11" t="s">
        <v>676</v>
      </c>
      <c r="G1175" s="18">
        <v>1450</v>
      </c>
    </row>
    <row r="1176" spans="1:7" ht="15.6" x14ac:dyDescent="0.3">
      <c r="A1176" s="6">
        <v>1447</v>
      </c>
      <c r="B1176" s="17">
        <v>14217631002</v>
      </c>
      <c r="C1176" s="2" t="s">
        <v>1464</v>
      </c>
      <c r="D1176" s="7" t="s">
        <v>669</v>
      </c>
      <c r="E1176" s="6" t="s">
        <v>670</v>
      </c>
      <c r="F1176" s="11" t="s">
        <v>676</v>
      </c>
      <c r="G1176" s="18">
        <v>1150</v>
      </c>
    </row>
    <row r="1177" spans="1:7" ht="15.6" x14ac:dyDescent="0.3">
      <c r="A1177" s="6">
        <v>1449</v>
      </c>
      <c r="B1177" s="17">
        <v>92080470609</v>
      </c>
      <c r="C1177" s="2" t="s">
        <v>1466</v>
      </c>
      <c r="D1177" s="7" t="s">
        <v>669</v>
      </c>
      <c r="E1177" s="6" t="s">
        <v>670</v>
      </c>
      <c r="F1177" s="11" t="s">
        <v>676</v>
      </c>
      <c r="G1177" s="18">
        <v>330</v>
      </c>
    </row>
    <row r="1178" spans="1:7" ht="15.6" x14ac:dyDescent="0.3">
      <c r="A1178" s="6">
        <v>1450</v>
      </c>
      <c r="B1178" s="17">
        <v>16935261004</v>
      </c>
      <c r="C1178" s="2" t="s">
        <v>1467</v>
      </c>
      <c r="D1178" s="7" t="s">
        <v>669</v>
      </c>
      <c r="E1178" s="6" t="s">
        <v>670</v>
      </c>
      <c r="F1178" s="11" t="s">
        <v>676</v>
      </c>
      <c r="G1178" s="18">
        <v>2040</v>
      </c>
    </row>
    <row r="1179" spans="1:7" ht="15.6" x14ac:dyDescent="0.3">
      <c r="A1179" s="6">
        <v>1451</v>
      </c>
      <c r="B1179" s="17">
        <v>96497670586</v>
      </c>
      <c r="C1179" s="2" t="s">
        <v>1468</v>
      </c>
      <c r="D1179" s="7" t="s">
        <v>669</v>
      </c>
      <c r="E1179" s="6" t="s">
        <v>670</v>
      </c>
      <c r="F1179" s="11" t="s">
        <v>676</v>
      </c>
      <c r="G1179" s="18">
        <v>1500</v>
      </c>
    </row>
    <row r="1180" spans="1:7" ht="15.6" x14ac:dyDescent="0.3">
      <c r="A1180" s="6">
        <v>1452</v>
      </c>
      <c r="B1180" s="17">
        <v>16881491001</v>
      </c>
      <c r="C1180" s="2" t="s">
        <v>1469</v>
      </c>
      <c r="D1180" s="7" t="s">
        <v>669</v>
      </c>
      <c r="E1180" s="10">
        <v>46058</v>
      </c>
      <c r="F1180" s="11" t="s">
        <v>676</v>
      </c>
      <c r="G1180" s="18">
        <v>880</v>
      </c>
    </row>
    <row r="1181" spans="1:7" ht="15.6" x14ac:dyDescent="0.3">
      <c r="A1181" s="6">
        <v>1453</v>
      </c>
      <c r="B1181" s="17">
        <v>90011320596</v>
      </c>
      <c r="C1181" s="2" t="s">
        <v>1470</v>
      </c>
      <c r="D1181" s="7" t="s">
        <v>669</v>
      </c>
      <c r="E1181" s="6" t="s">
        <v>670</v>
      </c>
      <c r="F1181" s="11" t="s">
        <v>676</v>
      </c>
      <c r="G1181" s="18">
        <v>1000</v>
      </c>
    </row>
    <row r="1182" spans="1:7" ht="15.6" x14ac:dyDescent="0.3">
      <c r="A1182" s="6">
        <v>1454</v>
      </c>
      <c r="B1182" s="17">
        <v>13963851004</v>
      </c>
      <c r="C1182" s="2" t="s">
        <v>1471</v>
      </c>
      <c r="D1182" s="26" t="s">
        <v>669</v>
      </c>
      <c r="E1182" s="9">
        <v>46081</v>
      </c>
      <c r="F1182" s="11" t="s">
        <v>676</v>
      </c>
      <c r="G1182" s="18">
        <v>585</v>
      </c>
    </row>
    <row r="1183" spans="1:7" ht="15.6" x14ac:dyDescent="0.3">
      <c r="A1183" s="6">
        <v>1455</v>
      </c>
      <c r="B1183" s="17">
        <v>96101420584</v>
      </c>
      <c r="C1183" s="2" t="s">
        <v>1472</v>
      </c>
      <c r="D1183" s="26" t="s">
        <v>669</v>
      </c>
      <c r="E1183" s="9">
        <v>46081</v>
      </c>
      <c r="F1183" s="11" t="s">
        <v>676</v>
      </c>
      <c r="G1183" s="18">
        <v>500</v>
      </c>
    </row>
    <row r="1184" spans="1:7" ht="15.6" x14ac:dyDescent="0.3">
      <c r="A1184" s="6">
        <v>1456</v>
      </c>
      <c r="B1184" s="17">
        <v>97985060587</v>
      </c>
      <c r="C1184" s="2" t="s">
        <v>1473</v>
      </c>
      <c r="D1184" s="7" t="s">
        <v>669</v>
      </c>
      <c r="E1184" s="6" t="s">
        <v>670</v>
      </c>
      <c r="F1184" s="11" t="s">
        <v>676</v>
      </c>
      <c r="G1184" s="18">
        <v>700</v>
      </c>
    </row>
    <row r="1185" spans="1:7" ht="15.6" x14ac:dyDescent="0.3">
      <c r="A1185" s="6">
        <v>1457</v>
      </c>
      <c r="B1185" s="17">
        <v>9623821007</v>
      </c>
      <c r="C1185" s="2" t="s">
        <v>1474</v>
      </c>
      <c r="D1185" s="7" t="s">
        <v>669</v>
      </c>
      <c r="E1185" s="9">
        <v>46081</v>
      </c>
      <c r="F1185" s="11" t="s">
        <v>676</v>
      </c>
      <c r="G1185" s="18">
        <v>1960</v>
      </c>
    </row>
    <row r="1186" spans="1:7" ht="15.6" x14ac:dyDescent="0.3">
      <c r="A1186" s="6">
        <v>1458</v>
      </c>
      <c r="B1186" s="17">
        <v>92077820600</v>
      </c>
      <c r="C1186" s="2" t="s">
        <v>1475</v>
      </c>
      <c r="D1186" s="7" t="s">
        <v>669</v>
      </c>
      <c r="E1186" s="6" t="s">
        <v>670</v>
      </c>
      <c r="F1186" s="11" t="s">
        <v>676</v>
      </c>
      <c r="G1186" s="18">
        <v>450</v>
      </c>
    </row>
    <row r="1187" spans="1:7" ht="15.6" x14ac:dyDescent="0.3">
      <c r="A1187" s="6">
        <v>1459</v>
      </c>
      <c r="B1187" s="17">
        <v>90105080569</v>
      </c>
      <c r="C1187" s="2" t="s">
        <v>1476</v>
      </c>
      <c r="D1187" s="7" t="s">
        <v>669</v>
      </c>
      <c r="E1187" s="6" t="s">
        <v>670</v>
      </c>
      <c r="F1187" s="6" t="s">
        <v>676</v>
      </c>
      <c r="G1187" s="18">
        <v>5000</v>
      </c>
    </row>
    <row r="1188" spans="1:7" ht="15.6" x14ac:dyDescent="0.3">
      <c r="A1188" s="6">
        <v>1460</v>
      </c>
      <c r="B1188" s="17">
        <v>90071990593</v>
      </c>
      <c r="C1188" s="2" t="s">
        <v>1477</v>
      </c>
      <c r="D1188" s="7" t="s">
        <v>669</v>
      </c>
      <c r="E1188" s="6" t="s">
        <v>670</v>
      </c>
      <c r="F1188" s="11" t="s">
        <v>676</v>
      </c>
      <c r="G1188" s="18">
        <v>3450</v>
      </c>
    </row>
    <row r="1189" spans="1:7" ht="15.6" x14ac:dyDescent="0.3">
      <c r="A1189" s="6">
        <v>1462</v>
      </c>
      <c r="B1189" s="17">
        <v>94077720582</v>
      </c>
      <c r="C1189" s="2" t="s">
        <v>1479</v>
      </c>
      <c r="D1189" s="7" t="s">
        <v>669</v>
      </c>
      <c r="E1189" s="6" t="s">
        <v>670</v>
      </c>
      <c r="F1189" s="11" t="s">
        <v>676</v>
      </c>
      <c r="G1189" s="18">
        <v>750</v>
      </c>
    </row>
    <row r="1190" spans="1:7" ht="15.6" x14ac:dyDescent="0.3">
      <c r="A1190" s="6">
        <v>1463</v>
      </c>
      <c r="B1190" s="17">
        <v>94010150582</v>
      </c>
      <c r="C1190" s="2" t="s">
        <v>1480</v>
      </c>
      <c r="D1190" s="7" t="s">
        <v>669</v>
      </c>
      <c r="E1190" s="6" t="s">
        <v>670</v>
      </c>
      <c r="F1190" s="11" t="s">
        <v>676</v>
      </c>
      <c r="G1190" s="18">
        <v>1020</v>
      </c>
    </row>
    <row r="1191" spans="1:7" ht="15.6" x14ac:dyDescent="0.3">
      <c r="A1191" s="6">
        <v>1465</v>
      </c>
      <c r="B1191" s="17">
        <v>97519370585</v>
      </c>
      <c r="C1191" s="2" t="s">
        <v>1482</v>
      </c>
      <c r="D1191" s="7" t="s">
        <v>669</v>
      </c>
      <c r="E1191" s="6" t="s">
        <v>670</v>
      </c>
      <c r="F1191" s="6" t="s">
        <v>676</v>
      </c>
      <c r="G1191" s="18">
        <v>1105</v>
      </c>
    </row>
    <row r="1192" spans="1:7" ht="15.6" x14ac:dyDescent="0.3">
      <c r="A1192" s="6">
        <v>1466</v>
      </c>
      <c r="B1192" s="17">
        <v>96435270580</v>
      </c>
      <c r="C1192" s="2" t="s">
        <v>1483</v>
      </c>
      <c r="D1192" s="7" t="s">
        <v>669</v>
      </c>
      <c r="E1192" s="6" t="s">
        <v>670</v>
      </c>
      <c r="F1192" s="11" t="s">
        <v>676</v>
      </c>
      <c r="G1192" s="18">
        <v>550</v>
      </c>
    </row>
    <row r="1193" spans="1:7" ht="15.6" x14ac:dyDescent="0.3">
      <c r="A1193" s="6">
        <v>1467</v>
      </c>
      <c r="B1193" s="17">
        <v>90039790598</v>
      </c>
      <c r="C1193" s="2" t="s">
        <v>1595</v>
      </c>
      <c r="D1193" s="7" t="s">
        <v>669</v>
      </c>
      <c r="E1193" s="6" t="s">
        <v>670</v>
      </c>
      <c r="F1193" s="11" t="s">
        <v>676</v>
      </c>
      <c r="G1193" s="18">
        <v>180</v>
      </c>
    </row>
    <row r="1194" spans="1:7" ht="15.6" x14ac:dyDescent="0.3">
      <c r="A1194" s="6">
        <v>1468</v>
      </c>
      <c r="B1194" s="17">
        <v>94092970584</v>
      </c>
      <c r="C1194" s="2" t="s">
        <v>1649</v>
      </c>
      <c r="D1194" s="7" t="s">
        <v>669</v>
      </c>
      <c r="E1194" s="6" t="s">
        <v>670</v>
      </c>
      <c r="F1194" s="11" t="s">
        <v>676</v>
      </c>
      <c r="G1194" s="18">
        <v>100</v>
      </c>
    </row>
    <row r="1195" spans="1:7" ht="15.6" x14ac:dyDescent="0.3">
      <c r="A1195" s="6">
        <v>1469</v>
      </c>
      <c r="B1195" s="17">
        <v>15534111008</v>
      </c>
      <c r="C1195" s="2" t="s">
        <v>3185</v>
      </c>
      <c r="D1195" s="7" t="s">
        <v>669</v>
      </c>
      <c r="E1195" s="6" t="s">
        <v>670</v>
      </c>
      <c r="F1195" s="11" t="s">
        <v>676</v>
      </c>
      <c r="G1195" s="18">
        <v>50</v>
      </c>
    </row>
    <row r="1196" spans="1:7" ht="15.6" x14ac:dyDescent="0.3">
      <c r="A1196" s="6">
        <v>1470</v>
      </c>
      <c r="B1196" s="17">
        <v>97152560583</v>
      </c>
      <c r="C1196" s="2" t="s">
        <v>3465</v>
      </c>
      <c r="D1196" s="7" t="s">
        <v>669</v>
      </c>
      <c r="E1196" s="9">
        <v>46121</v>
      </c>
      <c r="F1196" s="11" t="s">
        <v>676</v>
      </c>
      <c r="G1196" s="18">
        <v>50</v>
      </c>
    </row>
    <row r="1197" spans="1:7" x14ac:dyDescent="0.3">
      <c r="E1197" s="20" t="s">
        <v>678</v>
      </c>
      <c r="F1197" s="3"/>
      <c r="G1197" s="21">
        <f>SUM(G4:G1196)</f>
        <v>2942306.5699999994</v>
      </c>
    </row>
    <row r="1199" spans="1:7" x14ac:dyDescent="0.3">
      <c r="E1199"/>
      <c r="F1199" s="38" t="s">
        <v>3627</v>
      </c>
      <c r="G1199" s="24"/>
    </row>
    <row r="1200" spans="1:7" ht="16.2" x14ac:dyDescent="0.45">
      <c r="E1200"/>
      <c r="F1200" s="19" t="s">
        <v>677</v>
      </c>
    </row>
    <row r="1201" spans="5:7" x14ac:dyDescent="0.3">
      <c r="E1201" s="25" t="s">
        <v>681</v>
      </c>
      <c r="F1201" s="28" t="e">
        <f>SUM(#REF!,#REF!,#REF!,#REF!,#REF!,#REF!,#REF!,#REF!,#REF!)</f>
        <v>#REF!</v>
      </c>
    </row>
    <row r="1202" spans="5:7" x14ac:dyDescent="0.3">
      <c r="E1202" s="25" t="s">
        <v>682</v>
      </c>
      <c r="F1202" s="28" t="e">
        <f>+#REF!</f>
        <v>#REF!</v>
      </c>
    </row>
    <row r="1203" spans="5:7" x14ac:dyDescent="0.3">
      <c r="E1203" s="25" t="s">
        <v>683</v>
      </c>
      <c r="F1203" s="28" t="e">
        <f>+#REF!+#REF!+#REF!+#REF!+#REF!</f>
        <v>#REF!</v>
      </c>
    </row>
    <row r="1204" spans="5:7" x14ac:dyDescent="0.3">
      <c r="E1204" s="25" t="s">
        <v>1484</v>
      </c>
      <c r="F1204" s="28" t="e">
        <f>+#REF!</f>
        <v>#REF!</v>
      </c>
    </row>
    <row r="1205" spans="5:7" x14ac:dyDescent="0.3">
      <c r="E1205" s="25" t="s">
        <v>1487</v>
      </c>
      <c r="F1205" s="28" t="e">
        <f>+#REF!</f>
        <v>#REF!</v>
      </c>
    </row>
    <row r="1206" spans="5:7" x14ac:dyDescent="0.3">
      <c r="E1206" s="22" t="s">
        <v>679</v>
      </c>
      <c r="F1206" s="37" t="e">
        <f>+#REF!</f>
        <v>#REF!</v>
      </c>
    </row>
    <row r="1207" spans="5:7" x14ac:dyDescent="0.3">
      <c r="E1207"/>
      <c r="F1207" s="23" t="e">
        <f>SUM(F1201:F1206)</f>
        <v>#REF!</v>
      </c>
      <c r="G1207" s="24"/>
    </row>
    <row r="1209" spans="5:7" x14ac:dyDescent="0.3">
      <c r="F1209" s="38" t="s">
        <v>3629</v>
      </c>
    </row>
    <row r="1210" spans="5:7" ht="16.2" x14ac:dyDescent="0.45">
      <c r="F1210" s="19" t="s">
        <v>677</v>
      </c>
    </row>
    <row r="1211" spans="5:7" ht="15.6" customHeight="1" x14ac:dyDescent="0.3">
      <c r="E1211" s="39" t="s">
        <v>3634</v>
      </c>
      <c r="F1211" s="24" t="e">
        <f>SUM(G4:G18,G20:G29,G30,G32:G59,G60:G71,G72,G73:G76,G77:G80,G81:G117,G118:G125,G127:G130,G131:G157,G158:G166,G167:G185,G186:G205,G207:G211,G212:G219,G221:G226,G228:G233,G234:G237,G239:G268,G270:G286,G287:G299,G301:G303,G305:G307,G308:G319,G320:G330,G331:G338,G340:G354,G355:G361,G362:G367,G368:G372,G374:G406,G408:G409,G410:G416,G417:G418,G419:G436,G438:G479,G480:G487,G488:G510,G512:G522,G523:G539,G540:G590,G592:G605,G606:G610,G611:G620,G621:G623,G624:G635,G636:G646,G647:G655,G656:G656,G657:G659,G660:G734,G735:G739,G740:G742,G743:G745,G746:G760,#REF!,G762:G773,G775:G785,G786:G793,G794:G796,G799:G818,G819:G847,G848:G852,G853:G867,G868:G875,G876:G882,G883:G890,G891:G897,G898:G899,G900:G901,G902:G915,G916:G920,G922:G933,G934:G943,G944:G947,G949,G950:G956,G957:G983,G984:G992,G993:G994,G995:G1003,G1005:G1006,G1008:G1011,G1012:G1015,G1016:G1020,G1022:G1030,G1031:G1033,G1034:G1037,G1039:G1042,G1043,G1044:G1049,G1050:G1050,G1051:G1062,G1063:G1065,G1066:G1081,G1082:G1083,G1084:G1091,G1092:G1094,G1095:G1100,G1101,G1103:G1103,G1105:G1110,G1111:G1111,G1112:G1122,G1123:G1126,G1127,G1129:G1134,G1135:G1144,G1145,G1147:G1153,G1154:G1162,G1163:G1166,G1167:G1173,G1174:G1188,G1189:G1190,G1192:G1196)-G394-G716-G936+G220+G238+G300+G511+G774+G948+G1004+G1007+G1191+G1146+G407+G126+G31+G591+G797+G1128+G19+G206+G227+G269+G304+G339+G373+G437+G761+G921+G1021+G1038+G1102+G1104+G798</f>
        <v>#REF!</v>
      </c>
    </row>
    <row r="1212" spans="5:7" ht="15.6" customHeight="1" x14ac:dyDescent="0.3">
      <c r="E1212" s="39" t="s">
        <v>3635</v>
      </c>
      <c r="F1212" s="24">
        <f>+G394+G716+G936</f>
        <v>1120</v>
      </c>
    </row>
    <row r="1213" spans="5:7" ht="15" customHeight="1" x14ac:dyDescent="0.3">
      <c r="E1213" s="22" t="s">
        <v>3632</v>
      </c>
      <c r="F1213" s="34" t="e">
        <f>+#REF!+#REF!+#REF!+#REF!+#REF!+#REF!+#REF!+#REF!+#REF!+#REF!+#REF!+#REF!+#REF!+#REF!+#REF!+#REF!+#REF!+#REF!+#REF!+#REF!+#REF!+#REF!+#REF!+#REF!+#REF!+#REF!+#REF!+#REF!</f>
        <v>#REF!</v>
      </c>
    </row>
    <row r="1214" spans="5:7" ht="15" customHeight="1" x14ac:dyDescent="0.3">
      <c r="E1214" s="22" t="s">
        <v>3631</v>
      </c>
      <c r="F1214" s="35" t="e">
        <f>+#REF!+#REF!+#REF!+#REF!+#REF!+#REF!+#REF!+#REF!</f>
        <v>#REF!</v>
      </c>
    </row>
    <row r="1215" spans="5:7" x14ac:dyDescent="0.3">
      <c r="E1215" s="22" t="s">
        <v>3630</v>
      </c>
      <c r="F1215" s="35" t="e">
        <f>+#REF!+#REF!+#REF!+#REF!+#REF!+#REF!+#REF!+#REF!+#REF!+#REF!+#REF!+#REF!</f>
        <v>#REF!</v>
      </c>
    </row>
    <row r="1216" spans="5:7" x14ac:dyDescent="0.3">
      <c r="E1216" s="22" t="s">
        <v>679</v>
      </c>
      <c r="F1216" s="36" t="e">
        <f>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</f>
        <v>#REF!</v>
      </c>
    </row>
    <row r="1217" spans="6:7" x14ac:dyDescent="0.3">
      <c r="F1217" s="33" t="e">
        <f>SUM(F1211:F1216)</f>
        <v>#REF!</v>
      </c>
      <c r="G1217" s="24"/>
    </row>
  </sheetData>
  <autoFilter ref="A3:G1207" xr:uid="{58EC44AC-0F9E-4538-8773-830FF9EF0F2D}"/>
  <conditionalFormatting sqref="B3">
    <cfRule type="duplicateValues" dxfId="60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C2A3-4520-4819-B5D4-154BD8FAE285}">
  <sheetPr codeName="Foglio3"/>
  <dimension ref="A1:E36"/>
  <sheetViews>
    <sheetView showGridLines="0" workbookViewId="0">
      <selection activeCell="G1197" sqref="G1197"/>
    </sheetView>
  </sheetViews>
  <sheetFormatPr defaultRowHeight="14.4" x14ac:dyDescent="0.3"/>
  <cols>
    <col min="1" max="1" width="10.6640625" customWidth="1"/>
    <col min="2" max="2" width="18.5546875" bestFit="1" customWidth="1"/>
    <col min="3" max="3" width="63.33203125" bestFit="1" customWidth="1"/>
    <col min="4" max="4" width="25.6640625" customWidth="1"/>
    <col min="5" max="5" width="11.6640625" bestFit="1" customWidth="1"/>
  </cols>
  <sheetData>
    <row r="1" spans="1:4" ht="43.2" x14ac:dyDescent="0.3">
      <c r="A1" s="4" t="s">
        <v>664</v>
      </c>
      <c r="B1" s="16" t="s">
        <v>665</v>
      </c>
      <c r="C1" s="4" t="s">
        <v>666</v>
      </c>
      <c r="D1" s="4" t="s">
        <v>1490</v>
      </c>
    </row>
    <row r="2" spans="1:4" x14ac:dyDescent="0.3">
      <c r="A2" s="6">
        <v>64</v>
      </c>
      <c r="B2" s="17">
        <v>6243191001</v>
      </c>
      <c r="C2" s="2" t="s">
        <v>477</v>
      </c>
      <c r="D2" s="18">
        <v>1008</v>
      </c>
    </row>
    <row r="3" spans="1:4" x14ac:dyDescent="0.3">
      <c r="A3" s="6">
        <v>90</v>
      </c>
      <c r="B3" s="17">
        <v>96407310588</v>
      </c>
      <c r="C3" s="2" t="s">
        <v>42</v>
      </c>
      <c r="D3" s="18">
        <v>210</v>
      </c>
    </row>
    <row r="4" spans="1:4" x14ac:dyDescent="0.3">
      <c r="A4" s="6">
        <v>146</v>
      </c>
      <c r="B4" s="17">
        <v>97716860586</v>
      </c>
      <c r="C4" s="2" t="s">
        <v>9</v>
      </c>
      <c r="D4" s="18">
        <v>550</v>
      </c>
    </row>
    <row r="5" spans="1:4" x14ac:dyDescent="0.3">
      <c r="A5" s="6">
        <v>251</v>
      </c>
      <c r="B5" s="17">
        <v>16083751004</v>
      </c>
      <c r="C5" s="2" t="s">
        <v>29</v>
      </c>
      <c r="D5" s="18">
        <v>3810</v>
      </c>
    </row>
    <row r="6" spans="1:4" x14ac:dyDescent="0.3">
      <c r="A6" s="6">
        <v>265</v>
      </c>
      <c r="B6" s="17">
        <v>97118140587</v>
      </c>
      <c r="C6" s="2" t="s">
        <v>281</v>
      </c>
      <c r="D6" s="18">
        <v>872.5</v>
      </c>
    </row>
    <row r="7" spans="1:4" x14ac:dyDescent="0.3">
      <c r="A7" s="6">
        <v>361</v>
      </c>
      <c r="B7" s="17">
        <v>14568361001</v>
      </c>
      <c r="C7" s="2" t="s">
        <v>540</v>
      </c>
      <c r="D7" s="18">
        <v>1485.05</v>
      </c>
    </row>
    <row r="8" spans="1:4" x14ac:dyDescent="0.3">
      <c r="A8" s="6">
        <v>408</v>
      </c>
      <c r="B8" s="17">
        <v>96021650583</v>
      </c>
      <c r="C8" s="2" t="s">
        <v>168</v>
      </c>
      <c r="D8" s="18">
        <v>2200</v>
      </c>
    </row>
    <row r="9" spans="1:4" x14ac:dyDescent="0.3">
      <c r="A9" s="6">
        <v>422</v>
      </c>
      <c r="B9" s="17">
        <v>96604150589</v>
      </c>
      <c r="C9" s="2" t="s">
        <v>398</v>
      </c>
      <c r="D9" s="18">
        <v>1900</v>
      </c>
    </row>
    <row r="10" spans="1:4" x14ac:dyDescent="0.3">
      <c r="A10" s="6">
        <v>466</v>
      </c>
      <c r="B10" s="17">
        <v>91079530589</v>
      </c>
      <c r="C10" s="2" t="s">
        <v>555</v>
      </c>
      <c r="D10" s="18">
        <v>400</v>
      </c>
    </row>
    <row r="11" spans="1:4" x14ac:dyDescent="0.3">
      <c r="A11" s="6">
        <v>475</v>
      </c>
      <c r="B11" s="17">
        <v>15751941004</v>
      </c>
      <c r="C11" s="2" t="s">
        <v>153</v>
      </c>
      <c r="D11" s="18">
        <v>11270</v>
      </c>
    </row>
    <row r="12" spans="1:4" x14ac:dyDescent="0.3">
      <c r="A12" s="6">
        <v>478</v>
      </c>
      <c r="B12" s="17">
        <v>97615490584</v>
      </c>
      <c r="C12" s="2" t="s">
        <v>74</v>
      </c>
      <c r="D12" s="18">
        <v>1330</v>
      </c>
    </row>
    <row r="13" spans="1:4" x14ac:dyDescent="0.3">
      <c r="A13" s="6">
        <v>592</v>
      </c>
      <c r="B13" s="17">
        <v>97978810584</v>
      </c>
      <c r="C13" s="2" t="s">
        <v>519</v>
      </c>
      <c r="D13" s="18">
        <v>720</v>
      </c>
    </row>
    <row r="14" spans="1:4" x14ac:dyDescent="0.3">
      <c r="A14" s="6">
        <v>680</v>
      </c>
      <c r="B14" s="17">
        <v>96104990583</v>
      </c>
      <c r="C14" s="2" t="s">
        <v>697</v>
      </c>
      <c r="D14" s="18">
        <v>400</v>
      </c>
    </row>
    <row r="15" spans="1:4" x14ac:dyDescent="0.3">
      <c r="A15" s="6">
        <v>844</v>
      </c>
      <c r="B15" s="17">
        <v>94061350586</v>
      </c>
      <c r="C15" s="2" t="s">
        <v>861</v>
      </c>
      <c r="D15" s="18">
        <v>2145</v>
      </c>
    </row>
    <row r="16" spans="1:4" x14ac:dyDescent="0.3">
      <c r="A16" s="6">
        <v>851</v>
      </c>
      <c r="B16" s="17">
        <v>96321960583</v>
      </c>
      <c r="C16" s="2" t="s">
        <v>868</v>
      </c>
      <c r="D16" s="18">
        <v>360</v>
      </c>
    </row>
    <row r="17" spans="1:4" x14ac:dyDescent="0.3">
      <c r="A17" s="6">
        <v>880</v>
      </c>
      <c r="B17" s="17">
        <v>10552681008</v>
      </c>
      <c r="C17" s="2" t="s">
        <v>897</v>
      </c>
      <c r="D17" s="18">
        <v>10200</v>
      </c>
    </row>
    <row r="18" spans="1:4" x14ac:dyDescent="0.3">
      <c r="A18" s="6">
        <v>952</v>
      </c>
      <c r="B18" s="17">
        <v>97111560583</v>
      </c>
      <c r="C18" s="2" t="s">
        <v>969</v>
      </c>
      <c r="D18" s="18">
        <v>736</v>
      </c>
    </row>
    <row r="19" spans="1:4" x14ac:dyDescent="0.3">
      <c r="A19" s="6">
        <v>1011</v>
      </c>
      <c r="B19" s="17">
        <v>96426530588</v>
      </c>
      <c r="C19" s="2" t="s">
        <v>1028</v>
      </c>
      <c r="D19" s="18">
        <v>1235</v>
      </c>
    </row>
    <row r="20" spans="1:4" x14ac:dyDescent="0.3">
      <c r="A20" s="6">
        <v>1012</v>
      </c>
      <c r="B20" s="17">
        <v>90071710579</v>
      </c>
      <c r="C20" s="2" t="s">
        <v>1029</v>
      </c>
      <c r="D20" s="18">
        <v>1860</v>
      </c>
    </row>
    <row r="21" spans="1:4" x14ac:dyDescent="0.3">
      <c r="A21" s="6">
        <v>1022</v>
      </c>
      <c r="B21" s="17">
        <v>90050750596</v>
      </c>
      <c r="C21" s="2" t="s">
        <v>1039</v>
      </c>
      <c r="D21" s="18">
        <v>450</v>
      </c>
    </row>
    <row r="22" spans="1:4" x14ac:dyDescent="0.3">
      <c r="A22" s="6">
        <v>1045</v>
      </c>
      <c r="B22" s="17">
        <v>3002640609</v>
      </c>
      <c r="C22" s="2" t="s">
        <v>1062</v>
      </c>
      <c r="D22" s="18">
        <v>540</v>
      </c>
    </row>
    <row r="23" spans="1:4" x14ac:dyDescent="0.3">
      <c r="A23" s="6">
        <v>1054</v>
      </c>
      <c r="B23" s="17">
        <v>97894150586</v>
      </c>
      <c r="C23" s="2" t="s">
        <v>1071</v>
      </c>
      <c r="D23" s="18">
        <v>150</v>
      </c>
    </row>
    <row r="24" spans="1:4" x14ac:dyDescent="0.3">
      <c r="A24" s="6">
        <v>1062</v>
      </c>
      <c r="B24" s="17">
        <v>14881401005</v>
      </c>
      <c r="C24" s="2" t="s">
        <v>1079</v>
      </c>
      <c r="D24" s="18">
        <v>2790</v>
      </c>
    </row>
    <row r="25" spans="1:4" x14ac:dyDescent="0.3">
      <c r="A25" s="6">
        <v>1122</v>
      </c>
      <c r="B25" s="17">
        <v>5373771004</v>
      </c>
      <c r="C25" s="2" t="s">
        <v>1139</v>
      </c>
      <c r="D25" s="18">
        <v>120</v>
      </c>
    </row>
    <row r="26" spans="1:4" x14ac:dyDescent="0.3">
      <c r="A26" s="6">
        <v>1163</v>
      </c>
      <c r="B26" s="17">
        <v>97935030581</v>
      </c>
      <c r="C26" s="2" t="s">
        <v>1180</v>
      </c>
      <c r="D26" s="18">
        <v>1170</v>
      </c>
    </row>
    <row r="27" spans="1:4" x14ac:dyDescent="0.3">
      <c r="A27" s="6">
        <v>1248</v>
      </c>
      <c r="B27" s="17">
        <v>14435981007</v>
      </c>
      <c r="C27" s="2" t="s">
        <v>1265</v>
      </c>
      <c r="D27" s="18">
        <v>250</v>
      </c>
    </row>
    <row r="28" spans="1:4" x14ac:dyDescent="0.3">
      <c r="A28" s="6">
        <v>1306</v>
      </c>
      <c r="B28" s="17">
        <v>92088370603</v>
      </c>
      <c r="C28" s="2" t="s">
        <v>1323</v>
      </c>
      <c r="D28" s="18">
        <v>1444.3</v>
      </c>
    </row>
    <row r="29" spans="1:4" x14ac:dyDescent="0.3">
      <c r="A29" s="6">
        <v>1340</v>
      </c>
      <c r="B29" s="17">
        <v>12014561000</v>
      </c>
      <c r="C29" s="2" t="s">
        <v>1357</v>
      </c>
      <c r="D29" s="18">
        <v>2860</v>
      </c>
    </row>
    <row r="30" spans="1:4" x14ac:dyDescent="0.3">
      <c r="A30" s="6">
        <v>1356</v>
      </c>
      <c r="B30" s="17">
        <v>17267081002</v>
      </c>
      <c r="C30" s="2" t="s">
        <v>1373</v>
      </c>
      <c r="D30" s="18">
        <v>1500</v>
      </c>
    </row>
    <row r="31" spans="1:4" x14ac:dyDescent="0.3">
      <c r="A31" s="6">
        <v>1376</v>
      </c>
      <c r="B31" s="17">
        <v>97071830588</v>
      </c>
      <c r="C31" s="2" t="s">
        <v>1393</v>
      </c>
      <c r="D31" s="18">
        <v>900</v>
      </c>
    </row>
    <row r="32" spans="1:4" x14ac:dyDescent="0.3">
      <c r="A32" s="6">
        <v>1385</v>
      </c>
      <c r="B32" s="17">
        <v>17491121004</v>
      </c>
      <c r="C32" s="2" t="s">
        <v>1402</v>
      </c>
      <c r="D32" s="18">
        <v>10000</v>
      </c>
    </row>
    <row r="33" spans="1:5" x14ac:dyDescent="0.3">
      <c r="A33" s="6">
        <v>1402</v>
      </c>
      <c r="B33" s="17">
        <v>14756231008</v>
      </c>
      <c r="C33" s="2" t="s">
        <v>1419</v>
      </c>
      <c r="D33" s="18">
        <v>525</v>
      </c>
    </row>
    <row r="34" spans="1:5" x14ac:dyDescent="0.3">
      <c r="A34" s="6">
        <v>1435</v>
      </c>
      <c r="B34" s="17">
        <v>90080660575</v>
      </c>
      <c r="C34" s="2" t="s">
        <v>1452</v>
      </c>
      <c r="D34" s="18">
        <v>0</v>
      </c>
    </row>
    <row r="35" spans="1:5" x14ac:dyDescent="0.3">
      <c r="A35" s="6">
        <v>1443</v>
      </c>
      <c r="B35" s="17">
        <v>97861480586</v>
      </c>
      <c r="C35" s="2" t="s">
        <v>1460</v>
      </c>
      <c r="D35" s="18">
        <v>900</v>
      </c>
      <c r="E35" t="s">
        <v>3633</v>
      </c>
    </row>
    <row r="36" spans="1:5" x14ac:dyDescent="0.3">
      <c r="D36" s="33">
        <f>SUM(D2:D35)</f>
        <v>66290.850000000006</v>
      </c>
    </row>
  </sheetData>
  <conditionalFormatting sqref="B1">
    <cfRule type="duplicateValues" dxfId="59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E6D67-2AC2-4F40-809C-EBF519757814}">
  <sheetPr codeName="Foglio4"/>
  <dimension ref="A1:E22"/>
  <sheetViews>
    <sheetView showGridLines="0" workbookViewId="0">
      <selection activeCell="G1197" sqref="G1197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65.109375" bestFit="1" customWidth="1"/>
    <col min="4" max="4" width="14.33203125" customWidth="1"/>
    <col min="5" max="5" width="15.33203125" customWidth="1"/>
  </cols>
  <sheetData>
    <row r="1" spans="1:5" ht="72" x14ac:dyDescent="0.3">
      <c r="A1" s="4" t="s">
        <v>664</v>
      </c>
      <c r="B1" s="16" t="s">
        <v>665</v>
      </c>
      <c r="C1" s="4" t="s">
        <v>666</v>
      </c>
      <c r="D1" s="4" t="s">
        <v>1489</v>
      </c>
      <c r="E1" s="4" t="s">
        <v>1490</v>
      </c>
    </row>
    <row r="2" spans="1:5" x14ac:dyDescent="0.3">
      <c r="A2" s="6">
        <v>176</v>
      </c>
      <c r="B2" s="17">
        <v>97942900586</v>
      </c>
      <c r="C2" s="2" t="s">
        <v>169</v>
      </c>
      <c r="D2" s="18">
        <v>4000</v>
      </c>
      <c r="E2" s="18">
        <v>300</v>
      </c>
    </row>
    <row r="3" spans="1:5" x14ac:dyDescent="0.3">
      <c r="A3" s="6">
        <v>188</v>
      </c>
      <c r="B3" s="17">
        <v>97752020582</v>
      </c>
      <c r="C3" s="2" t="s">
        <v>467</v>
      </c>
      <c r="D3" s="18">
        <v>0</v>
      </c>
      <c r="E3" s="18">
        <v>2975</v>
      </c>
    </row>
    <row r="4" spans="1:5" x14ac:dyDescent="0.3">
      <c r="A4" s="6">
        <v>209</v>
      </c>
      <c r="B4" s="17">
        <v>11366771001</v>
      </c>
      <c r="C4" s="2" t="s">
        <v>36</v>
      </c>
      <c r="D4" s="18">
        <v>0</v>
      </c>
      <c r="E4" s="18">
        <v>10120</v>
      </c>
    </row>
    <row r="5" spans="1:5" x14ac:dyDescent="0.3">
      <c r="A5" s="6">
        <v>467</v>
      </c>
      <c r="B5" s="17">
        <v>9038321007</v>
      </c>
      <c r="C5" s="2" t="s">
        <v>649</v>
      </c>
      <c r="D5" s="18">
        <v>0</v>
      </c>
      <c r="E5" s="18">
        <v>9344</v>
      </c>
    </row>
    <row r="6" spans="1:5" x14ac:dyDescent="0.3">
      <c r="A6" s="6">
        <v>544</v>
      </c>
      <c r="B6" s="17">
        <v>2505140596</v>
      </c>
      <c r="C6" s="2" t="s">
        <v>590</v>
      </c>
      <c r="D6" s="18">
        <v>0</v>
      </c>
      <c r="E6" s="18">
        <v>1845</v>
      </c>
    </row>
    <row r="7" spans="1:5" x14ac:dyDescent="0.3">
      <c r="A7" s="6">
        <v>610</v>
      </c>
      <c r="B7" s="17">
        <v>2082420569</v>
      </c>
      <c r="C7" s="2" t="s">
        <v>497</v>
      </c>
      <c r="D7" s="18">
        <v>0</v>
      </c>
      <c r="E7" s="18">
        <v>250</v>
      </c>
    </row>
    <row r="8" spans="1:5" x14ac:dyDescent="0.3">
      <c r="A8" s="6">
        <v>663</v>
      </c>
      <c r="B8" s="17">
        <v>11596951001</v>
      </c>
      <c r="C8" s="2" t="s">
        <v>583</v>
      </c>
      <c r="D8" s="18">
        <v>0</v>
      </c>
      <c r="E8" s="18">
        <v>1365</v>
      </c>
    </row>
    <row r="9" spans="1:5" x14ac:dyDescent="0.3">
      <c r="A9" s="6">
        <v>687</v>
      </c>
      <c r="B9" s="17">
        <v>97503060580</v>
      </c>
      <c r="C9" s="2" t="s">
        <v>704</v>
      </c>
      <c r="D9" s="18">
        <v>0</v>
      </c>
      <c r="E9" s="18">
        <v>1260</v>
      </c>
    </row>
    <row r="10" spans="1:5" x14ac:dyDescent="0.3">
      <c r="A10" s="6">
        <v>731</v>
      </c>
      <c r="B10" s="17">
        <v>97665910580</v>
      </c>
      <c r="C10" s="2" t="s">
        <v>748</v>
      </c>
      <c r="D10" s="18">
        <v>0</v>
      </c>
      <c r="E10" s="18">
        <v>1350</v>
      </c>
    </row>
    <row r="11" spans="1:5" x14ac:dyDescent="0.3">
      <c r="A11" s="6">
        <v>1034</v>
      </c>
      <c r="B11" s="17">
        <v>91177390597</v>
      </c>
      <c r="C11" s="2" t="s">
        <v>1051</v>
      </c>
      <c r="D11" s="18">
        <v>0</v>
      </c>
      <c r="E11" s="18">
        <v>50</v>
      </c>
    </row>
    <row r="12" spans="1:5" x14ac:dyDescent="0.3">
      <c r="A12" s="6">
        <v>1114</v>
      </c>
      <c r="B12" s="17">
        <v>17717631000</v>
      </c>
      <c r="C12" s="2" t="s">
        <v>1131</v>
      </c>
      <c r="D12" s="18">
        <v>0</v>
      </c>
      <c r="E12" s="18">
        <v>800</v>
      </c>
    </row>
    <row r="13" spans="1:5" x14ac:dyDescent="0.3">
      <c r="A13" s="6">
        <v>1180</v>
      </c>
      <c r="B13" s="17">
        <v>1255450577</v>
      </c>
      <c r="C13" s="2" t="s">
        <v>1197</v>
      </c>
      <c r="D13" s="18">
        <v>0</v>
      </c>
      <c r="E13" s="18">
        <v>110</v>
      </c>
    </row>
    <row r="14" spans="1:5" x14ac:dyDescent="0.3">
      <c r="A14" s="6">
        <v>1229</v>
      </c>
      <c r="B14" s="17">
        <v>97810640587</v>
      </c>
      <c r="C14" s="2" t="s">
        <v>1246</v>
      </c>
      <c r="D14" s="18">
        <v>0</v>
      </c>
      <c r="E14" s="18">
        <v>2730</v>
      </c>
    </row>
    <row r="15" spans="1:5" x14ac:dyDescent="0.3">
      <c r="A15" s="6">
        <v>1203</v>
      </c>
      <c r="B15" s="17">
        <v>14425071009</v>
      </c>
      <c r="C15" s="2" t="s">
        <v>1220</v>
      </c>
      <c r="D15" s="18">
        <v>0</v>
      </c>
      <c r="E15" s="18">
        <v>2720</v>
      </c>
    </row>
    <row r="16" spans="1:5" x14ac:dyDescent="0.3">
      <c r="A16" s="6">
        <v>1250</v>
      </c>
      <c r="B16" s="17">
        <v>96486640582</v>
      </c>
      <c r="C16" s="2" t="s">
        <v>1267</v>
      </c>
      <c r="D16" s="18">
        <v>0</v>
      </c>
      <c r="E16" s="18">
        <v>6240</v>
      </c>
    </row>
    <row r="17" spans="1:5" x14ac:dyDescent="0.3">
      <c r="A17" s="6">
        <v>1337</v>
      </c>
      <c r="B17" s="17">
        <v>13993501009</v>
      </c>
      <c r="C17" s="2" t="s">
        <v>1354</v>
      </c>
      <c r="D17" s="18">
        <v>0</v>
      </c>
      <c r="E17" s="18">
        <v>1875</v>
      </c>
    </row>
    <row r="18" spans="1:5" x14ac:dyDescent="0.3">
      <c r="A18" s="6">
        <v>1353</v>
      </c>
      <c r="B18" s="17">
        <v>90071680590</v>
      </c>
      <c r="C18" s="2" t="s">
        <v>1370</v>
      </c>
      <c r="D18" s="18">
        <v>0</v>
      </c>
      <c r="E18" s="18">
        <v>800</v>
      </c>
    </row>
    <row r="19" spans="1:5" x14ac:dyDescent="0.3">
      <c r="A19" s="6">
        <v>1398</v>
      </c>
      <c r="B19" s="17">
        <v>12185561003</v>
      </c>
      <c r="C19" s="2" t="s">
        <v>1415</v>
      </c>
      <c r="D19" s="18">
        <v>0</v>
      </c>
      <c r="E19" s="18">
        <v>140</v>
      </c>
    </row>
    <row r="20" spans="1:5" x14ac:dyDescent="0.3">
      <c r="A20" s="6">
        <v>1412</v>
      </c>
      <c r="B20" s="17">
        <v>11299641008</v>
      </c>
      <c r="C20" s="2" t="s">
        <v>1429</v>
      </c>
      <c r="D20" s="18">
        <v>0</v>
      </c>
      <c r="E20" s="18">
        <v>1565</v>
      </c>
    </row>
    <row r="21" spans="1:5" x14ac:dyDescent="0.3">
      <c r="A21" s="6">
        <v>1464</v>
      </c>
      <c r="B21" s="17">
        <v>17739311003</v>
      </c>
      <c r="C21" s="2" t="s">
        <v>1481</v>
      </c>
      <c r="D21" s="18">
        <v>0</v>
      </c>
      <c r="E21" s="18">
        <v>1170</v>
      </c>
    </row>
    <row r="22" spans="1:5" x14ac:dyDescent="0.3">
      <c r="D22" s="33">
        <f>SUM(D2:D21)</f>
        <v>4000</v>
      </c>
      <c r="E22" s="33">
        <f>SUM(E2:E21)</f>
        <v>47009</v>
      </c>
    </row>
  </sheetData>
  <conditionalFormatting sqref="B1">
    <cfRule type="duplicateValues" dxfId="58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AAB3-1A5C-4641-9418-E75C17760834}">
  <sheetPr codeName="Foglio5"/>
  <dimension ref="A1:D6"/>
  <sheetViews>
    <sheetView showGridLines="0" workbookViewId="0">
      <selection activeCell="G1197" sqref="G1197"/>
    </sheetView>
  </sheetViews>
  <sheetFormatPr defaultRowHeight="14.4" x14ac:dyDescent="0.3"/>
  <cols>
    <col min="1" max="2" width="18" customWidth="1"/>
    <col min="3" max="3" width="42.44140625" bestFit="1" customWidth="1"/>
    <col min="4" max="4" width="19.5546875" customWidth="1"/>
  </cols>
  <sheetData>
    <row r="1" spans="1:4" ht="57.6" x14ac:dyDescent="0.3">
      <c r="A1" s="4" t="s">
        <v>664</v>
      </c>
      <c r="B1" s="16" t="s">
        <v>665</v>
      </c>
      <c r="C1" s="4" t="s">
        <v>666</v>
      </c>
      <c r="D1" s="4" t="s">
        <v>1490</v>
      </c>
    </row>
    <row r="2" spans="1:4" x14ac:dyDescent="0.3">
      <c r="A2" s="6">
        <v>79</v>
      </c>
      <c r="B2" s="17">
        <v>96301750582</v>
      </c>
      <c r="C2" s="2" t="s">
        <v>152</v>
      </c>
      <c r="D2" s="18">
        <v>2030</v>
      </c>
    </row>
    <row r="3" spans="1:4" x14ac:dyDescent="0.3">
      <c r="A3" s="6">
        <v>553</v>
      </c>
      <c r="B3" s="17">
        <v>4337401006</v>
      </c>
      <c r="C3" s="2" t="s">
        <v>356</v>
      </c>
      <c r="D3" s="18">
        <v>6500</v>
      </c>
    </row>
    <row r="4" spans="1:4" x14ac:dyDescent="0.3">
      <c r="A4" s="6">
        <v>855</v>
      </c>
      <c r="B4" s="17">
        <v>96446930586</v>
      </c>
      <c r="C4" s="2" t="s">
        <v>872</v>
      </c>
      <c r="D4" s="18">
        <v>150</v>
      </c>
    </row>
    <row r="5" spans="1:4" x14ac:dyDescent="0.3">
      <c r="A5" s="6">
        <v>1461</v>
      </c>
      <c r="B5" s="17">
        <v>4725041000</v>
      </c>
      <c r="C5" s="2" t="s">
        <v>1478</v>
      </c>
      <c r="D5" s="18">
        <v>3984</v>
      </c>
    </row>
    <row r="6" spans="1:4" x14ac:dyDescent="0.3">
      <c r="D6" s="33">
        <f>SUM(D2:D5)</f>
        <v>12664</v>
      </c>
    </row>
  </sheetData>
  <conditionalFormatting sqref="B1">
    <cfRule type="duplicateValues" dxfId="57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EAC2-192B-4C01-892B-2F2E9699569B}">
  <sheetPr codeName="Foglio6"/>
  <dimension ref="A1:D3"/>
  <sheetViews>
    <sheetView showGridLines="0" workbookViewId="0">
      <selection activeCell="G1197" sqref="G1197"/>
    </sheetView>
  </sheetViews>
  <sheetFormatPr defaultRowHeight="14.4" x14ac:dyDescent="0.3"/>
  <cols>
    <col min="1" max="2" width="18" customWidth="1"/>
    <col min="3" max="3" width="59.6640625" bestFit="1" customWidth="1"/>
    <col min="4" max="4" width="19.5546875" customWidth="1"/>
  </cols>
  <sheetData>
    <row r="1" spans="1:4" ht="57.6" x14ac:dyDescent="0.3">
      <c r="A1" s="4" t="s">
        <v>664</v>
      </c>
      <c r="B1" s="16" t="s">
        <v>665</v>
      </c>
      <c r="C1" s="4" t="s">
        <v>666</v>
      </c>
      <c r="D1" s="4" t="s">
        <v>1490</v>
      </c>
    </row>
    <row r="2" spans="1:4" x14ac:dyDescent="0.3">
      <c r="A2" s="6">
        <v>1119</v>
      </c>
      <c r="B2" s="17">
        <v>97759540582</v>
      </c>
      <c r="C2" s="2" t="s">
        <v>1136</v>
      </c>
      <c r="D2" s="18">
        <v>16000</v>
      </c>
    </row>
    <row r="3" spans="1:4" x14ac:dyDescent="0.3">
      <c r="D3" s="33">
        <f>SUM(D2:D2)</f>
        <v>16000</v>
      </c>
    </row>
  </sheetData>
  <conditionalFormatting sqref="B1">
    <cfRule type="duplicateValues" dxfId="56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7AFA3-7F1D-4A5A-B187-C7BDA1B4C150}">
  <sheetPr codeName="Foglio7"/>
  <dimension ref="A1:D7"/>
  <sheetViews>
    <sheetView showGridLines="0" workbookViewId="0">
      <selection activeCell="G1197" sqref="G1197"/>
    </sheetView>
  </sheetViews>
  <sheetFormatPr defaultRowHeight="14.4" x14ac:dyDescent="0.3"/>
  <cols>
    <col min="1" max="2" width="18" customWidth="1"/>
    <col min="3" max="3" width="59.6640625" bestFit="1" customWidth="1"/>
    <col min="4" max="4" width="19.5546875" customWidth="1"/>
  </cols>
  <sheetData>
    <row r="1" spans="1:4" ht="57.6" x14ac:dyDescent="0.3">
      <c r="A1" s="4" t="s">
        <v>664</v>
      </c>
      <c r="B1" s="16" t="s">
        <v>665</v>
      </c>
      <c r="C1" s="4" t="s">
        <v>666</v>
      </c>
      <c r="D1" s="4" t="s">
        <v>1490</v>
      </c>
    </row>
    <row r="2" spans="1:4" x14ac:dyDescent="0.3">
      <c r="A2" s="6">
        <v>139</v>
      </c>
      <c r="B2" s="17">
        <v>6202711005</v>
      </c>
      <c r="C2" s="2" t="s">
        <v>17</v>
      </c>
      <c r="D2" s="18">
        <v>10050</v>
      </c>
    </row>
    <row r="3" spans="1:4" x14ac:dyDescent="0.3">
      <c r="A3" s="6">
        <v>747</v>
      </c>
      <c r="B3" s="17">
        <v>4173621006</v>
      </c>
      <c r="C3" s="2" t="s">
        <v>764</v>
      </c>
      <c r="D3" s="18">
        <v>1840</v>
      </c>
    </row>
    <row r="4" spans="1:4" x14ac:dyDescent="0.3">
      <c r="A4" s="6">
        <v>1233</v>
      </c>
      <c r="B4" s="17">
        <v>97907470583</v>
      </c>
      <c r="C4" s="2" t="s">
        <v>1250</v>
      </c>
      <c r="D4" s="18">
        <v>360</v>
      </c>
    </row>
    <row r="5" spans="1:4" x14ac:dyDescent="0.3">
      <c r="A5" s="6">
        <v>374</v>
      </c>
      <c r="B5" s="17">
        <v>5033591008</v>
      </c>
      <c r="C5" s="2" t="s">
        <v>57</v>
      </c>
      <c r="D5" s="18">
        <v>6726</v>
      </c>
    </row>
    <row r="6" spans="1:4" x14ac:dyDescent="0.3">
      <c r="A6" s="6">
        <v>910</v>
      </c>
      <c r="B6" s="17">
        <v>97896520588</v>
      </c>
      <c r="C6" s="2" t="s">
        <v>927</v>
      </c>
      <c r="D6" s="18">
        <v>1980</v>
      </c>
    </row>
    <row r="7" spans="1:4" x14ac:dyDescent="0.3">
      <c r="D7" s="33">
        <f>SUM(D2:D6)</f>
        <v>20956</v>
      </c>
    </row>
  </sheetData>
  <conditionalFormatting sqref="B1">
    <cfRule type="duplicateValues" dxfId="55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C8C81-8277-4232-B7F4-CFB8C0F70D0A}">
  <sheetPr codeName="Foglio8"/>
  <dimension ref="A1:D4"/>
  <sheetViews>
    <sheetView showGridLines="0" workbookViewId="0">
      <selection activeCell="C19" sqref="C19"/>
    </sheetView>
  </sheetViews>
  <sheetFormatPr defaultRowHeight="14.4" x14ac:dyDescent="0.3"/>
  <cols>
    <col min="1" max="2" width="18" customWidth="1"/>
    <col min="3" max="3" width="59.6640625" bestFit="1" customWidth="1"/>
    <col min="4" max="4" width="19.5546875" customWidth="1"/>
  </cols>
  <sheetData>
    <row r="1" spans="1:4" ht="57.6" x14ac:dyDescent="0.3">
      <c r="A1" s="4" t="s">
        <v>664</v>
      </c>
      <c r="B1" s="16" t="s">
        <v>665</v>
      </c>
      <c r="C1" s="4" t="s">
        <v>666</v>
      </c>
      <c r="D1" s="4" t="s">
        <v>1490</v>
      </c>
    </row>
    <row r="2" spans="1:4" x14ac:dyDescent="0.3">
      <c r="A2" s="6">
        <v>129</v>
      </c>
      <c r="B2" s="17">
        <v>2090180569</v>
      </c>
      <c r="C2" s="2" t="s">
        <v>25</v>
      </c>
      <c r="D2" s="18">
        <v>950</v>
      </c>
    </row>
    <row r="3" spans="1:4" x14ac:dyDescent="0.3">
      <c r="A3" s="6">
        <v>1429</v>
      </c>
      <c r="B3" s="17">
        <v>2404090561</v>
      </c>
      <c r="C3" s="2" t="s">
        <v>1446</v>
      </c>
      <c r="D3" s="18">
        <v>2165</v>
      </c>
    </row>
    <row r="4" spans="1:4" x14ac:dyDescent="0.3">
      <c r="D4" s="33">
        <f>SUM(D2:D3)</f>
        <v>3115</v>
      </c>
    </row>
  </sheetData>
  <conditionalFormatting sqref="B1">
    <cfRule type="duplicateValues" dxfId="54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EA05-D022-4EB1-ABFD-BD590A94ECE7}">
  <sheetPr codeName="Foglio9"/>
  <dimension ref="A1:D6"/>
  <sheetViews>
    <sheetView showGridLines="0" workbookViewId="0">
      <selection activeCell="C14" sqref="C14"/>
    </sheetView>
  </sheetViews>
  <sheetFormatPr defaultRowHeight="14.4" x14ac:dyDescent="0.3"/>
  <cols>
    <col min="1" max="2" width="18" customWidth="1"/>
    <col min="3" max="3" width="59.6640625" bestFit="1" customWidth="1"/>
    <col min="4" max="4" width="19.5546875" customWidth="1"/>
  </cols>
  <sheetData>
    <row r="1" spans="1:4" ht="57.6" x14ac:dyDescent="0.3">
      <c r="A1" s="4" t="s">
        <v>664</v>
      </c>
      <c r="B1" s="16" t="s">
        <v>665</v>
      </c>
      <c r="C1" s="4" t="s">
        <v>666</v>
      </c>
      <c r="D1" s="4" t="s">
        <v>1490</v>
      </c>
    </row>
    <row r="2" spans="1:4" x14ac:dyDescent="0.3">
      <c r="A2" s="6">
        <v>77</v>
      </c>
      <c r="B2" s="17">
        <v>91101630597</v>
      </c>
      <c r="C2" s="2" t="s">
        <v>576</v>
      </c>
      <c r="D2" s="18">
        <v>28560</v>
      </c>
    </row>
    <row r="3" spans="1:4" x14ac:dyDescent="0.3">
      <c r="A3" s="6">
        <v>347</v>
      </c>
      <c r="B3" s="17">
        <v>5838551009</v>
      </c>
      <c r="C3" s="2" t="s">
        <v>491</v>
      </c>
      <c r="D3" s="18">
        <v>10070</v>
      </c>
    </row>
    <row r="4" spans="1:4" x14ac:dyDescent="0.3">
      <c r="A4" s="6">
        <v>1310</v>
      </c>
      <c r="B4" s="17">
        <v>15331641009</v>
      </c>
      <c r="C4" s="2" t="s">
        <v>1327</v>
      </c>
      <c r="D4" s="18">
        <v>5580</v>
      </c>
    </row>
    <row r="5" spans="1:4" x14ac:dyDescent="0.3">
      <c r="A5" s="6">
        <v>1325</v>
      </c>
      <c r="B5" s="17">
        <v>10659671001</v>
      </c>
      <c r="C5" s="2" t="s">
        <v>1342</v>
      </c>
      <c r="D5" s="18">
        <v>9000</v>
      </c>
    </row>
    <row r="6" spans="1:4" x14ac:dyDescent="0.3">
      <c r="D6" s="33">
        <f>SUM(D2:D5)</f>
        <v>53210</v>
      </c>
    </row>
  </sheetData>
  <conditionalFormatting sqref="B1">
    <cfRule type="duplicateValues" dxfId="53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4D71-2A62-4DBE-8AF4-ACF9180C98A6}">
  <sheetPr codeName="Foglio10"/>
  <dimension ref="A1:D3"/>
  <sheetViews>
    <sheetView showGridLines="0" workbookViewId="0">
      <selection activeCell="C3" sqref="C3"/>
    </sheetView>
  </sheetViews>
  <sheetFormatPr defaultRowHeight="14.4" x14ac:dyDescent="0.3"/>
  <cols>
    <col min="1" max="2" width="18" customWidth="1"/>
    <col min="3" max="3" width="59.6640625" bestFit="1" customWidth="1"/>
    <col min="4" max="4" width="19.5546875" customWidth="1"/>
  </cols>
  <sheetData>
    <row r="1" spans="1:4" ht="57.6" x14ac:dyDescent="0.3">
      <c r="A1" s="4" t="s">
        <v>664</v>
      </c>
      <c r="B1" s="16" t="s">
        <v>665</v>
      </c>
      <c r="C1" s="4" t="s">
        <v>666</v>
      </c>
      <c r="D1" s="4" t="s">
        <v>1490</v>
      </c>
    </row>
    <row r="2" spans="1:4" x14ac:dyDescent="0.3">
      <c r="A2" s="6">
        <v>29</v>
      </c>
      <c r="B2" s="17">
        <v>97852040589</v>
      </c>
      <c r="C2" s="2" t="s">
        <v>390</v>
      </c>
      <c r="D2" s="18">
        <v>6059</v>
      </c>
    </row>
    <row r="3" spans="1:4" x14ac:dyDescent="0.3">
      <c r="D3" s="33">
        <f>SUM(D2:D2)</f>
        <v>6059</v>
      </c>
    </row>
  </sheetData>
  <conditionalFormatting sqref="B1">
    <cfRule type="duplicateValues" dxfId="52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B6AF-0358-418D-8EED-F3AD5A4039FC}">
  <sheetPr codeName="Foglio11"/>
  <dimension ref="A1:G183"/>
  <sheetViews>
    <sheetView topLeftCell="A159" workbookViewId="0">
      <selection activeCell="B2" sqref="B2:B183"/>
    </sheetView>
  </sheetViews>
  <sheetFormatPr defaultRowHeight="14.4" x14ac:dyDescent="0.3"/>
  <cols>
    <col min="1" max="1" width="30" customWidth="1"/>
    <col min="2" max="2" width="30" style="5" customWidth="1"/>
    <col min="3" max="3" width="93.33203125" customWidth="1"/>
    <col min="4" max="4" width="36.6640625" customWidth="1"/>
    <col min="5" max="5" width="21.5546875" customWidth="1"/>
    <col min="6" max="6" width="19" customWidth="1"/>
    <col min="7" max="7" width="39.33203125" customWidth="1"/>
  </cols>
  <sheetData>
    <row r="1" spans="1:7" x14ac:dyDescent="0.3">
      <c r="A1" s="64" t="s">
        <v>4106</v>
      </c>
      <c r="B1" s="72" t="s">
        <v>4107</v>
      </c>
      <c r="C1" s="64" t="s">
        <v>4108</v>
      </c>
      <c r="D1" s="64" t="s">
        <v>1493</v>
      </c>
      <c r="E1" s="64" t="s">
        <v>4109</v>
      </c>
      <c r="F1" s="64" t="s">
        <v>4110</v>
      </c>
      <c r="G1" s="64" t="s">
        <v>4111</v>
      </c>
    </row>
    <row r="2" spans="1:7" x14ac:dyDescent="0.3">
      <c r="A2" s="69" t="s">
        <v>4179</v>
      </c>
      <c r="B2" s="73">
        <v>2</v>
      </c>
      <c r="C2" s="65" t="s">
        <v>201</v>
      </c>
      <c r="D2" s="65" t="s">
        <v>3181</v>
      </c>
      <c r="E2" s="66">
        <v>46093</v>
      </c>
      <c r="F2" s="65" t="s">
        <v>4160</v>
      </c>
      <c r="G2" s="65" t="s">
        <v>4114</v>
      </c>
    </row>
    <row r="3" spans="1:7" x14ac:dyDescent="0.3">
      <c r="A3" s="69" t="s">
        <v>4177</v>
      </c>
      <c r="B3" s="73">
        <v>4</v>
      </c>
      <c r="C3" s="65" t="s">
        <v>587</v>
      </c>
      <c r="D3" s="65" t="s">
        <v>1879</v>
      </c>
      <c r="E3" s="66">
        <v>46093</v>
      </c>
      <c r="F3" s="65" t="s">
        <v>4160</v>
      </c>
      <c r="G3" s="65" t="s">
        <v>4114</v>
      </c>
    </row>
    <row r="4" spans="1:7" x14ac:dyDescent="0.3">
      <c r="A4" s="69" t="s">
        <v>4175</v>
      </c>
      <c r="B4" s="73">
        <v>12</v>
      </c>
      <c r="C4" s="65" t="s">
        <v>512</v>
      </c>
      <c r="D4" s="65" t="s">
        <v>1718</v>
      </c>
      <c r="E4" s="66">
        <v>46093</v>
      </c>
      <c r="F4" s="65" t="s">
        <v>4160</v>
      </c>
      <c r="G4" s="65" t="s">
        <v>4114</v>
      </c>
    </row>
    <row r="5" spans="1:7" x14ac:dyDescent="0.3">
      <c r="A5" s="69" t="s">
        <v>4174</v>
      </c>
      <c r="B5" s="73">
        <v>16</v>
      </c>
      <c r="C5" s="65" t="s">
        <v>607</v>
      </c>
      <c r="D5" s="65" t="s">
        <v>3383</v>
      </c>
      <c r="E5" s="66">
        <v>46093</v>
      </c>
      <c r="F5" s="65" t="s">
        <v>4160</v>
      </c>
      <c r="G5" s="65" t="s">
        <v>4124</v>
      </c>
    </row>
    <row r="6" spans="1:7" x14ac:dyDescent="0.3">
      <c r="A6" s="69" t="s">
        <v>4170</v>
      </c>
      <c r="B6" s="73">
        <v>34</v>
      </c>
      <c r="C6" s="65" t="s">
        <v>417</v>
      </c>
      <c r="D6" s="65" t="s">
        <v>1792</v>
      </c>
      <c r="E6" s="66">
        <v>46093</v>
      </c>
      <c r="F6" s="65" t="s">
        <v>4160</v>
      </c>
      <c r="G6" s="65" t="s">
        <v>4114</v>
      </c>
    </row>
    <row r="7" spans="1:7" x14ac:dyDescent="0.3">
      <c r="A7" s="69" t="s">
        <v>4169</v>
      </c>
      <c r="B7" s="73">
        <v>39</v>
      </c>
      <c r="C7" s="65" t="s">
        <v>611</v>
      </c>
      <c r="D7" s="65" t="s">
        <v>2428</v>
      </c>
      <c r="E7" s="66">
        <v>46093</v>
      </c>
      <c r="F7" s="65" t="s">
        <v>4160</v>
      </c>
      <c r="G7" s="65" t="s">
        <v>4114</v>
      </c>
    </row>
    <row r="8" spans="1:7" x14ac:dyDescent="0.3">
      <c r="A8" s="69" t="s">
        <v>4166</v>
      </c>
      <c r="B8" s="73">
        <v>44</v>
      </c>
      <c r="C8" s="65" t="s">
        <v>101</v>
      </c>
      <c r="D8" s="65" t="s">
        <v>1998</v>
      </c>
      <c r="E8" s="66">
        <v>46093</v>
      </c>
      <c r="F8" s="65" t="s">
        <v>4160</v>
      </c>
      <c r="G8" s="65" t="s">
        <v>4114</v>
      </c>
    </row>
    <row r="9" spans="1:7" x14ac:dyDescent="0.3">
      <c r="A9" s="69" t="s">
        <v>4165</v>
      </c>
      <c r="B9" s="73">
        <v>45</v>
      </c>
      <c r="C9" s="65" t="s">
        <v>307</v>
      </c>
      <c r="D9" s="65" t="s">
        <v>1602</v>
      </c>
      <c r="E9" s="66">
        <v>46093</v>
      </c>
      <c r="F9" s="65" t="s">
        <v>4160</v>
      </c>
      <c r="G9" s="65" t="s">
        <v>4114</v>
      </c>
    </row>
    <row r="10" spans="1:7" x14ac:dyDescent="0.3">
      <c r="A10" s="69" t="s">
        <v>4158</v>
      </c>
      <c r="B10" s="73">
        <v>57</v>
      </c>
      <c r="C10" s="65" t="s">
        <v>130</v>
      </c>
      <c r="D10" s="65" t="s">
        <v>3018</v>
      </c>
      <c r="E10" s="66">
        <v>46093</v>
      </c>
      <c r="F10" s="65" t="s">
        <v>4132</v>
      </c>
      <c r="G10" s="65" t="s">
        <v>4114</v>
      </c>
    </row>
    <row r="11" spans="1:7" x14ac:dyDescent="0.3">
      <c r="A11" s="69" t="s">
        <v>4156</v>
      </c>
      <c r="B11" s="73">
        <v>75</v>
      </c>
      <c r="C11" s="65" t="s">
        <v>581</v>
      </c>
      <c r="D11" s="65" t="s">
        <v>2696</v>
      </c>
      <c r="E11" s="66">
        <v>46093</v>
      </c>
      <c r="F11" s="65" t="s">
        <v>4132</v>
      </c>
      <c r="G11" s="65" t="s">
        <v>4114</v>
      </c>
    </row>
    <row r="12" spans="1:7" x14ac:dyDescent="0.3">
      <c r="A12" s="69" t="s">
        <v>4155</v>
      </c>
      <c r="B12" s="73">
        <v>80</v>
      </c>
      <c r="C12" s="65" t="s">
        <v>67</v>
      </c>
      <c r="D12" s="65" t="s">
        <v>2999</v>
      </c>
      <c r="E12" s="66">
        <v>46093</v>
      </c>
      <c r="F12" s="65" t="s">
        <v>4132</v>
      </c>
      <c r="G12" s="65" t="s">
        <v>4114</v>
      </c>
    </row>
    <row r="13" spans="1:7" x14ac:dyDescent="0.3">
      <c r="A13" s="69" t="s">
        <v>4150</v>
      </c>
      <c r="B13" s="73">
        <v>90</v>
      </c>
      <c r="C13" s="65" t="s">
        <v>42</v>
      </c>
      <c r="D13" s="65" t="s">
        <v>1710</v>
      </c>
      <c r="E13" s="66">
        <v>46093</v>
      </c>
      <c r="F13" s="65" t="s">
        <v>4132</v>
      </c>
      <c r="G13" s="65" t="s">
        <v>4124</v>
      </c>
    </row>
    <row r="14" spans="1:7" x14ac:dyDescent="0.3">
      <c r="A14" s="69" t="s">
        <v>4148</v>
      </c>
      <c r="B14" s="73">
        <v>91</v>
      </c>
      <c r="C14" s="65" t="s">
        <v>379</v>
      </c>
      <c r="D14" s="65" t="s">
        <v>2748</v>
      </c>
      <c r="E14" s="66">
        <v>46093</v>
      </c>
      <c r="F14" s="65" t="s">
        <v>4132</v>
      </c>
      <c r="G14" s="65" t="s">
        <v>4114</v>
      </c>
    </row>
    <row r="15" spans="1:7" x14ac:dyDescent="0.3">
      <c r="A15" s="69" t="s">
        <v>4144</v>
      </c>
      <c r="B15" s="73">
        <v>103</v>
      </c>
      <c r="C15" s="65" t="s">
        <v>149</v>
      </c>
      <c r="D15" s="65" t="s">
        <v>1984</v>
      </c>
      <c r="E15" s="66">
        <v>46093</v>
      </c>
      <c r="F15" s="65" t="s">
        <v>4132</v>
      </c>
      <c r="G15" s="65" t="s">
        <v>4114</v>
      </c>
    </row>
    <row r="16" spans="1:7" x14ac:dyDescent="0.3">
      <c r="A16" s="69" t="s">
        <v>4141</v>
      </c>
      <c r="B16" s="73">
        <v>109</v>
      </c>
      <c r="C16" s="65" t="s">
        <v>316</v>
      </c>
      <c r="D16" s="65" t="s">
        <v>1944</v>
      </c>
      <c r="E16" s="66">
        <v>46093</v>
      </c>
      <c r="F16" s="65" t="s">
        <v>4132</v>
      </c>
      <c r="G16" s="65" t="s">
        <v>4114</v>
      </c>
    </row>
    <row r="17" spans="1:7" x14ac:dyDescent="0.3">
      <c r="A17" s="69" t="s">
        <v>4140</v>
      </c>
      <c r="B17" s="73">
        <v>111</v>
      </c>
      <c r="C17" s="65" t="s">
        <v>550</v>
      </c>
      <c r="D17" s="65" t="s">
        <v>1799</v>
      </c>
      <c r="E17" s="66">
        <v>46093</v>
      </c>
      <c r="F17" s="65" t="s">
        <v>4132</v>
      </c>
      <c r="G17" s="65" t="s">
        <v>4114</v>
      </c>
    </row>
    <row r="18" spans="1:7" x14ac:dyDescent="0.3">
      <c r="A18" s="69" t="s">
        <v>4137</v>
      </c>
      <c r="B18" s="73">
        <v>117</v>
      </c>
      <c r="C18" s="65" t="s">
        <v>578</v>
      </c>
      <c r="D18" s="65" t="s">
        <v>2849</v>
      </c>
      <c r="E18" s="66">
        <v>46093</v>
      </c>
      <c r="F18" s="65" t="s">
        <v>4132</v>
      </c>
      <c r="G18" s="65" t="s">
        <v>4114</v>
      </c>
    </row>
    <row r="19" spans="1:7" x14ac:dyDescent="0.3">
      <c r="A19" s="69" t="s">
        <v>4178</v>
      </c>
      <c r="B19" s="73">
        <v>123</v>
      </c>
      <c r="C19" s="65" t="s">
        <v>227</v>
      </c>
      <c r="D19" s="65" t="s">
        <v>1919</v>
      </c>
      <c r="E19" s="66">
        <v>46093</v>
      </c>
      <c r="F19" s="65" t="s">
        <v>4160</v>
      </c>
      <c r="G19" s="65" t="s">
        <v>4114</v>
      </c>
    </row>
    <row r="20" spans="1:7" x14ac:dyDescent="0.3">
      <c r="A20" s="69" t="s">
        <v>4176</v>
      </c>
      <c r="B20" s="73">
        <v>128</v>
      </c>
      <c r="C20" s="65" t="s">
        <v>15</v>
      </c>
      <c r="D20" s="65" t="s">
        <v>1693</v>
      </c>
      <c r="E20" s="66">
        <v>46093</v>
      </c>
      <c r="F20" s="65" t="s">
        <v>4160</v>
      </c>
      <c r="G20" s="65" t="s">
        <v>4114</v>
      </c>
    </row>
    <row r="21" spans="1:7" x14ac:dyDescent="0.3">
      <c r="A21" s="69" t="s">
        <v>4173</v>
      </c>
      <c r="B21" s="73">
        <v>144</v>
      </c>
      <c r="C21" s="65" t="s">
        <v>261</v>
      </c>
      <c r="D21" s="65" t="s">
        <v>3755</v>
      </c>
      <c r="E21" s="66">
        <v>46093</v>
      </c>
      <c r="F21" s="65" t="s">
        <v>4160</v>
      </c>
      <c r="G21" s="65" t="s">
        <v>4114</v>
      </c>
    </row>
    <row r="22" spans="1:7" x14ac:dyDescent="0.3">
      <c r="A22" s="69" t="s">
        <v>4172</v>
      </c>
      <c r="B22" s="73">
        <v>147</v>
      </c>
      <c r="C22" s="65" t="s">
        <v>297</v>
      </c>
      <c r="D22" s="65" t="s">
        <v>2220</v>
      </c>
      <c r="E22" s="66">
        <v>46093</v>
      </c>
      <c r="F22" s="65" t="s">
        <v>4160</v>
      </c>
      <c r="G22" s="65" t="s">
        <v>4114</v>
      </c>
    </row>
    <row r="23" spans="1:7" x14ac:dyDescent="0.3">
      <c r="A23" s="69" t="s">
        <v>4171</v>
      </c>
      <c r="B23" s="73">
        <v>158</v>
      </c>
      <c r="C23" s="65" t="s">
        <v>439</v>
      </c>
      <c r="D23" s="65" t="s">
        <v>1555</v>
      </c>
      <c r="E23" s="66">
        <v>46093</v>
      </c>
      <c r="F23" s="65" t="s">
        <v>4160</v>
      </c>
      <c r="G23" s="65" t="s">
        <v>4114</v>
      </c>
    </row>
    <row r="24" spans="1:7" x14ac:dyDescent="0.3">
      <c r="A24" s="69" t="s">
        <v>4135</v>
      </c>
      <c r="B24" s="73">
        <v>168</v>
      </c>
      <c r="C24" s="65" t="s">
        <v>378</v>
      </c>
      <c r="D24" s="65" t="s">
        <v>3084</v>
      </c>
      <c r="E24" s="66">
        <v>46093</v>
      </c>
      <c r="F24" s="65" t="s">
        <v>4132</v>
      </c>
      <c r="G24" s="65" t="s">
        <v>4124</v>
      </c>
    </row>
    <row r="25" spans="1:7" x14ac:dyDescent="0.3">
      <c r="A25" s="69" t="s">
        <v>4162</v>
      </c>
      <c r="B25" s="73">
        <v>169</v>
      </c>
      <c r="C25" s="65" t="s">
        <v>532</v>
      </c>
      <c r="D25" s="65" t="s">
        <v>2198</v>
      </c>
      <c r="E25" s="66">
        <v>46093</v>
      </c>
      <c r="F25" s="65" t="s">
        <v>4160</v>
      </c>
      <c r="G25" s="65" t="s">
        <v>4114</v>
      </c>
    </row>
    <row r="26" spans="1:7" x14ac:dyDescent="0.3">
      <c r="A26" s="69" t="s">
        <v>4180</v>
      </c>
      <c r="B26" s="73">
        <v>170</v>
      </c>
      <c r="C26" s="65" t="s">
        <v>193</v>
      </c>
      <c r="D26" s="65" t="s">
        <v>1611</v>
      </c>
      <c r="E26" s="66">
        <v>46093</v>
      </c>
      <c r="F26" s="65" t="s">
        <v>4160</v>
      </c>
      <c r="G26" s="65" t="s">
        <v>4114</v>
      </c>
    </row>
    <row r="27" spans="1:7" x14ac:dyDescent="0.3">
      <c r="A27" s="69" t="s">
        <v>4168</v>
      </c>
      <c r="B27" s="73">
        <v>176</v>
      </c>
      <c r="C27" s="65" t="s">
        <v>169</v>
      </c>
      <c r="D27" s="65" t="s">
        <v>2427</v>
      </c>
      <c r="E27" s="66">
        <v>46093</v>
      </c>
      <c r="F27" s="65" t="s">
        <v>4160</v>
      </c>
      <c r="G27" s="65" t="s">
        <v>4114</v>
      </c>
    </row>
    <row r="28" spans="1:7" x14ac:dyDescent="0.3">
      <c r="A28" s="69" t="s">
        <v>4167</v>
      </c>
      <c r="B28" s="73">
        <v>177</v>
      </c>
      <c r="C28" s="65" t="s">
        <v>165</v>
      </c>
      <c r="D28" s="65" t="s">
        <v>3173</v>
      </c>
      <c r="E28" s="66">
        <v>46093</v>
      </c>
      <c r="F28" s="65" t="s">
        <v>4160</v>
      </c>
      <c r="G28" s="65" t="s">
        <v>4114</v>
      </c>
    </row>
    <row r="29" spans="1:7" x14ac:dyDescent="0.3">
      <c r="A29" s="69" t="s">
        <v>4164</v>
      </c>
      <c r="B29" s="73">
        <v>187</v>
      </c>
      <c r="C29" s="65" t="s">
        <v>269</v>
      </c>
      <c r="D29" s="65" t="s">
        <v>3418</v>
      </c>
      <c r="E29" s="66">
        <v>46093</v>
      </c>
      <c r="F29" s="65" t="s">
        <v>4160</v>
      </c>
      <c r="G29" s="65" t="s">
        <v>4114</v>
      </c>
    </row>
    <row r="30" spans="1:7" x14ac:dyDescent="0.3">
      <c r="A30" s="69" t="s">
        <v>4163</v>
      </c>
      <c r="B30" s="73">
        <v>192</v>
      </c>
      <c r="C30" s="65" t="s">
        <v>484</v>
      </c>
      <c r="D30" s="65" t="s">
        <v>3198</v>
      </c>
      <c r="E30" s="66">
        <v>46093</v>
      </c>
      <c r="F30" s="65" t="s">
        <v>4160</v>
      </c>
      <c r="G30" s="65" t="s">
        <v>4114</v>
      </c>
    </row>
    <row r="31" spans="1:7" x14ac:dyDescent="0.3">
      <c r="A31" s="69" t="s">
        <v>4161</v>
      </c>
      <c r="B31" s="73">
        <v>196</v>
      </c>
      <c r="C31" s="65" t="s">
        <v>239</v>
      </c>
      <c r="D31" s="65" t="s">
        <v>1787</v>
      </c>
      <c r="E31" s="66">
        <v>46093</v>
      </c>
      <c r="F31" s="65" t="s">
        <v>4160</v>
      </c>
      <c r="G31" s="65" t="s">
        <v>4114</v>
      </c>
    </row>
    <row r="32" spans="1:7" x14ac:dyDescent="0.3">
      <c r="A32" s="69" t="s">
        <v>4159</v>
      </c>
      <c r="B32" s="73">
        <v>197</v>
      </c>
      <c r="C32" s="65" t="s">
        <v>52</v>
      </c>
      <c r="D32" s="65" t="s">
        <v>3372</v>
      </c>
      <c r="E32" s="66">
        <v>46093</v>
      </c>
      <c r="F32" s="65" t="s">
        <v>4160</v>
      </c>
      <c r="G32" s="65" t="s">
        <v>4114</v>
      </c>
    </row>
    <row r="33" spans="1:7" x14ac:dyDescent="0.3">
      <c r="A33" s="69" t="s">
        <v>4157</v>
      </c>
      <c r="B33" s="73">
        <v>199</v>
      </c>
      <c r="C33" s="65" t="s">
        <v>420</v>
      </c>
      <c r="D33" s="65" t="s">
        <v>1821</v>
      </c>
      <c r="E33" s="66">
        <v>46093</v>
      </c>
      <c r="F33" s="65" t="s">
        <v>4132</v>
      </c>
      <c r="G33" s="65" t="s">
        <v>4114</v>
      </c>
    </row>
    <row r="34" spans="1:7" x14ac:dyDescent="0.3">
      <c r="A34" s="69" t="s">
        <v>4134</v>
      </c>
      <c r="B34" s="73">
        <v>219</v>
      </c>
      <c r="C34" s="65" t="s">
        <v>394</v>
      </c>
      <c r="D34" s="65" t="s">
        <v>1600</v>
      </c>
      <c r="E34" s="66">
        <v>46093</v>
      </c>
      <c r="F34" s="65" t="s">
        <v>4132</v>
      </c>
      <c r="G34" s="65" t="s">
        <v>4114</v>
      </c>
    </row>
    <row r="35" spans="1:7" x14ac:dyDescent="0.3">
      <c r="A35" s="69" t="s">
        <v>4133</v>
      </c>
      <c r="B35" s="73">
        <v>240</v>
      </c>
      <c r="C35" s="65" t="s">
        <v>659</v>
      </c>
      <c r="D35" s="65" t="s">
        <v>2084</v>
      </c>
      <c r="E35" s="66">
        <v>46093</v>
      </c>
      <c r="F35" s="65" t="s">
        <v>4132</v>
      </c>
      <c r="G35" s="65" t="s">
        <v>4114</v>
      </c>
    </row>
    <row r="36" spans="1:7" x14ac:dyDescent="0.3">
      <c r="A36" s="69" t="s">
        <v>4131</v>
      </c>
      <c r="B36" s="73">
        <v>245</v>
      </c>
      <c r="C36" s="65" t="s">
        <v>480</v>
      </c>
      <c r="D36" s="65" t="s">
        <v>3285</v>
      </c>
      <c r="E36" s="66">
        <v>46093</v>
      </c>
      <c r="F36" s="65" t="s">
        <v>4132</v>
      </c>
      <c r="G36" s="65" t="s">
        <v>4114</v>
      </c>
    </row>
    <row r="37" spans="1:7" x14ac:dyDescent="0.3">
      <c r="A37" s="69" t="s">
        <v>4130</v>
      </c>
      <c r="B37" s="73">
        <v>247</v>
      </c>
      <c r="C37" s="65" t="s">
        <v>73</v>
      </c>
      <c r="D37" s="65" t="s">
        <v>2070</v>
      </c>
      <c r="E37" s="66">
        <v>46093</v>
      </c>
      <c r="F37" s="65" t="s">
        <v>4113</v>
      </c>
      <c r="G37" s="65" t="s">
        <v>4114</v>
      </c>
    </row>
    <row r="38" spans="1:7" x14ac:dyDescent="0.3">
      <c r="A38" s="69" t="s">
        <v>4129</v>
      </c>
      <c r="B38" s="73">
        <v>249</v>
      </c>
      <c r="C38" s="65" t="s">
        <v>459</v>
      </c>
      <c r="D38" s="65" t="s">
        <v>3336</v>
      </c>
      <c r="E38" s="66">
        <v>46093</v>
      </c>
      <c r="F38" s="65" t="s">
        <v>4113</v>
      </c>
      <c r="G38" s="65" t="s">
        <v>4114</v>
      </c>
    </row>
    <row r="39" spans="1:7" x14ac:dyDescent="0.3">
      <c r="A39" s="69" t="s">
        <v>4128</v>
      </c>
      <c r="B39" s="73">
        <v>250</v>
      </c>
      <c r="C39" s="65" t="s">
        <v>309</v>
      </c>
      <c r="D39" s="65" t="s">
        <v>3477</v>
      </c>
      <c r="E39" s="66">
        <v>46093</v>
      </c>
      <c r="F39" s="65" t="s">
        <v>4113</v>
      </c>
      <c r="G39" s="65" t="s">
        <v>4124</v>
      </c>
    </row>
    <row r="40" spans="1:7" x14ac:dyDescent="0.3">
      <c r="A40" s="69" t="s">
        <v>4127</v>
      </c>
      <c r="B40" s="73">
        <v>251</v>
      </c>
      <c r="C40" s="65" t="s">
        <v>29</v>
      </c>
      <c r="D40" s="65" t="s">
        <v>2225</v>
      </c>
      <c r="E40" s="66">
        <v>46093</v>
      </c>
      <c r="F40" s="65" t="s">
        <v>4113</v>
      </c>
      <c r="G40" s="65" t="s">
        <v>4124</v>
      </c>
    </row>
    <row r="41" spans="1:7" x14ac:dyDescent="0.3">
      <c r="A41" s="69" t="s">
        <v>4126</v>
      </c>
      <c r="B41" s="73">
        <v>253</v>
      </c>
      <c r="C41" s="65" t="s">
        <v>222</v>
      </c>
      <c r="D41" s="65" t="s">
        <v>1834</v>
      </c>
      <c r="E41" s="66">
        <v>46093</v>
      </c>
      <c r="F41" s="65" t="s">
        <v>4113</v>
      </c>
      <c r="G41" s="65" t="s">
        <v>4114</v>
      </c>
    </row>
    <row r="42" spans="1:7" x14ac:dyDescent="0.3">
      <c r="A42" s="69" t="s">
        <v>4125</v>
      </c>
      <c r="B42" s="73">
        <v>257</v>
      </c>
      <c r="C42" s="65" t="s">
        <v>137</v>
      </c>
      <c r="D42" s="65" t="s">
        <v>2690</v>
      </c>
      <c r="E42" s="66">
        <v>46093</v>
      </c>
      <c r="F42" s="65" t="s">
        <v>4113</v>
      </c>
      <c r="G42" s="65" t="s">
        <v>4114</v>
      </c>
    </row>
    <row r="43" spans="1:7" x14ac:dyDescent="0.3">
      <c r="A43" s="69" t="s">
        <v>4122</v>
      </c>
      <c r="B43" s="73">
        <v>265</v>
      </c>
      <c r="C43" s="65" t="s">
        <v>281</v>
      </c>
      <c r="D43" s="65" t="s">
        <v>4123</v>
      </c>
      <c r="E43" s="66">
        <v>46093</v>
      </c>
      <c r="F43" s="65" t="s">
        <v>4113</v>
      </c>
      <c r="G43" s="65" t="s">
        <v>4124</v>
      </c>
    </row>
    <row r="44" spans="1:7" x14ac:dyDescent="0.3">
      <c r="A44" s="69" t="s">
        <v>4121</v>
      </c>
      <c r="B44" s="73">
        <v>267</v>
      </c>
      <c r="C44" s="75" t="s">
        <v>322</v>
      </c>
      <c r="D44" s="65" t="s">
        <v>2611</v>
      </c>
      <c r="E44" s="66">
        <v>46093</v>
      </c>
      <c r="F44" s="65" t="s">
        <v>4113</v>
      </c>
      <c r="G44" s="65" t="s">
        <v>4114</v>
      </c>
    </row>
    <row r="45" spans="1:7" x14ac:dyDescent="0.3">
      <c r="A45" s="69" t="s">
        <v>4120</v>
      </c>
      <c r="B45" s="73">
        <v>276</v>
      </c>
      <c r="C45" s="65" t="s">
        <v>90</v>
      </c>
      <c r="D45" s="65" t="s">
        <v>2444</v>
      </c>
      <c r="E45" s="66">
        <v>46093</v>
      </c>
      <c r="F45" s="65" t="s">
        <v>4113</v>
      </c>
      <c r="G45" s="65" t="s">
        <v>4114</v>
      </c>
    </row>
    <row r="46" spans="1:7" x14ac:dyDescent="0.3">
      <c r="A46" s="69" t="s">
        <v>4119</v>
      </c>
      <c r="B46" s="73">
        <v>278</v>
      </c>
      <c r="C46" s="65" t="s">
        <v>493</v>
      </c>
      <c r="D46" s="65" t="s">
        <v>2781</v>
      </c>
      <c r="E46" s="66">
        <v>46093</v>
      </c>
      <c r="F46" s="65" t="s">
        <v>4113</v>
      </c>
      <c r="G46" s="65" t="s">
        <v>4114</v>
      </c>
    </row>
    <row r="47" spans="1:7" x14ac:dyDescent="0.3">
      <c r="A47" s="69" t="s">
        <v>4118</v>
      </c>
      <c r="B47" s="73">
        <v>293</v>
      </c>
      <c r="C47" s="65" t="s">
        <v>570</v>
      </c>
      <c r="D47" s="65" t="s">
        <v>2162</v>
      </c>
      <c r="E47" s="66">
        <v>46093</v>
      </c>
      <c r="F47" s="65" t="s">
        <v>4113</v>
      </c>
      <c r="G47" s="65" t="s">
        <v>4114</v>
      </c>
    </row>
    <row r="48" spans="1:7" x14ac:dyDescent="0.3">
      <c r="A48" s="69" t="s">
        <v>4117</v>
      </c>
      <c r="B48" s="73">
        <v>303</v>
      </c>
      <c r="C48" s="65" t="s">
        <v>613</v>
      </c>
      <c r="D48" s="65" t="s">
        <v>3392</v>
      </c>
      <c r="E48" s="66">
        <v>46093</v>
      </c>
      <c r="F48" s="65" t="s">
        <v>4113</v>
      </c>
      <c r="G48" s="65" t="s">
        <v>4114</v>
      </c>
    </row>
    <row r="49" spans="1:7" x14ac:dyDescent="0.3">
      <c r="A49" s="71" t="s">
        <v>4116</v>
      </c>
      <c r="B49" s="73">
        <v>307</v>
      </c>
      <c r="C49" s="65" t="s">
        <v>504</v>
      </c>
      <c r="D49" s="65" t="s">
        <v>2890</v>
      </c>
      <c r="E49" s="66">
        <v>46093</v>
      </c>
      <c r="F49" s="65" t="s">
        <v>4113</v>
      </c>
      <c r="G49" s="65" t="s">
        <v>4114</v>
      </c>
    </row>
    <row r="50" spans="1:7" x14ac:dyDescent="0.3">
      <c r="A50" s="69" t="s">
        <v>4115</v>
      </c>
      <c r="B50" s="73">
        <v>314</v>
      </c>
      <c r="C50" s="65" t="s">
        <v>366</v>
      </c>
      <c r="D50" s="65" t="s">
        <v>2706</v>
      </c>
      <c r="E50" s="66">
        <v>46093</v>
      </c>
      <c r="F50" s="65" t="s">
        <v>4113</v>
      </c>
      <c r="G50" s="65" t="s">
        <v>4114</v>
      </c>
    </row>
    <row r="51" spans="1:7" x14ac:dyDescent="0.3">
      <c r="A51" s="69" t="s">
        <v>4154</v>
      </c>
      <c r="B51" s="73">
        <v>340</v>
      </c>
      <c r="C51" s="65" t="s">
        <v>651</v>
      </c>
      <c r="D51" s="65" t="s">
        <v>3060</v>
      </c>
      <c r="E51" s="66">
        <v>46093</v>
      </c>
      <c r="F51" s="65" t="s">
        <v>4132</v>
      </c>
      <c r="G51" s="65" t="s">
        <v>4114</v>
      </c>
    </row>
    <row r="52" spans="1:7" x14ac:dyDescent="0.3">
      <c r="A52" s="69" t="s">
        <v>4152</v>
      </c>
      <c r="B52" s="73">
        <v>343</v>
      </c>
      <c r="C52" s="65" t="s">
        <v>509</v>
      </c>
      <c r="D52" s="65" t="s">
        <v>4153</v>
      </c>
      <c r="E52" s="66">
        <v>46093</v>
      </c>
      <c r="F52" s="65" t="s">
        <v>4132</v>
      </c>
      <c r="G52" s="65" t="s">
        <v>4124</v>
      </c>
    </row>
    <row r="53" spans="1:7" x14ac:dyDescent="0.3">
      <c r="A53" s="69" t="s">
        <v>4151</v>
      </c>
      <c r="B53" s="73">
        <v>345</v>
      </c>
      <c r="C53" s="65" t="s">
        <v>629</v>
      </c>
      <c r="D53" s="65" t="s">
        <v>2240</v>
      </c>
      <c r="E53" s="66">
        <v>46093</v>
      </c>
      <c r="F53" s="65" t="s">
        <v>4132</v>
      </c>
      <c r="G53" s="65" t="s">
        <v>4114</v>
      </c>
    </row>
    <row r="54" spans="1:7" x14ac:dyDescent="0.3">
      <c r="A54" s="69" t="s">
        <v>4149</v>
      </c>
      <c r="B54" s="73">
        <v>351</v>
      </c>
      <c r="C54" s="65" t="s">
        <v>195</v>
      </c>
      <c r="D54" s="65" t="s">
        <v>3328</v>
      </c>
      <c r="E54" s="66">
        <v>46093</v>
      </c>
      <c r="F54" s="65" t="s">
        <v>4132</v>
      </c>
      <c r="G54" s="65" t="s">
        <v>4114</v>
      </c>
    </row>
    <row r="55" spans="1:7" x14ac:dyDescent="0.3">
      <c r="A55" s="69" t="s">
        <v>4147</v>
      </c>
      <c r="B55" s="73">
        <v>361</v>
      </c>
      <c r="C55" s="65" t="s">
        <v>540</v>
      </c>
      <c r="D55" s="65" t="s">
        <v>1748</v>
      </c>
      <c r="E55" s="66">
        <v>46093</v>
      </c>
      <c r="F55" s="65" t="s">
        <v>4132</v>
      </c>
      <c r="G55" s="65" t="s">
        <v>4124</v>
      </c>
    </row>
    <row r="56" spans="1:7" x14ac:dyDescent="0.3">
      <c r="A56" s="69" t="s">
        <v>4146</v>
      </c>
      <c r="B56" s="73">
        <v>364</v>
      </c>
      <c r="C56" s="65" t="s">
        <v>241</v>
      </c>
      <c r="D56" s="65" t="s">
        <v>2269</v>
      </c>
      <c r="E56" s="66">
        <v>46093</v>
      </c>
      <c r="F56" s="65" t="s">
        <v>4132</v>
      </c>
      <c r="G56" s="65" t="s">
        <v>4114</v>
      </c>
    </row>
    <row r="57" spans="1:7" x14ac:dyDescent="0.3">
      <c r="A57" s="69" t="s">
        <v>4145</v>
      </c>
      <c r="B57" s="73">
        <v>377</v>
      </c>
      <c r="C57" s="65" t="s">
        <v>411</v>
      </c>
      <c r="D57" s="65" t="s">
        <v>2045</v>
      </c>
      <c r="E57" s="66">
        <v>46093</v>
      </c>
      <c r="F57" s="65" t="s">
        <v>4132</v>
      </c>
      <c r="G57" s="65" t="s">
        <v>4114</v>
      </c>
    </row>
    <row r="58" spans="1:7" x14ac:dyDescent="0.3">
      <c r="A58" s="69" t="s">
        <v>4143</v>
      </c>
      <c r="B58" s="73">
        <v>384</v>
      </c>
      <c r="C58" s="65" t="s">
        <v>533</v>
      </c>
      <c r="D58" s="65" t="s">
        <v>2510</v>
      </c>
      <c r="E58" s="66">
        <v>46093</v>
      </c>
      <c r="F58" s="65" t="s">
        <v>4132</v>
      </c>
      <c r="G58" s="65" t="s">
        <v>4124</v>
      </c>
    </row>
    <row r="59" spans="1:7" x14ac:dyDescent="0.3">
      <c r="A59" s="69" t="s">
        <v>4142</v>
      </c>
      <c r="B59" s="73">
        <v>389</v>
      </c>
      <c r="C59" s="65" t="s">
        <v>146</v>
      </c>
      <c r="D59" s="65" t="s">
        <v>2165</v>
      </c>
      <c r="E59" s="66">
        <v>46093</v>
      </c>
      <c r="F59" s="65" t="s">
        <v>4132</v>
      </c>
      <c r="G59" s="65" t="s">
        <v>4114</v>
      </c>
    </row>
    <row r="60" spans="1:7" x14ac:dyDescent="0.3">
      <c r="A60" s="69" t="s">
        <v>4138</v>
      </c>
      <c r="B60" s="73">
        <v>408</v>
      </c>
      <c r="C60" s="65" t="s">
        <v>168</v>
      </c>
      <c r="D60" s="65" t="s">
        <v>2589</v>
      </c>
      <c r="E60" s="66">
        <v>46093</v>
      </c>
      <c r="F60" s="65" t="s">
        <v>4132</v>
      </c>
      <c r="G60" s="65" t="s">
        <v>4124</v>
      </c>
    </row>
    <row r="61" spans="1:7" x14ac:dyDescent="0.3">
      <c r="A61" s="69" t="s">
        <v>4112</v>
      </c>
      <c r="B61" s="73">
        <v>411</v>
      </c>
      <c r="C61" s="65" t="s">
        <v>640</v>
      </c>
      <c r="D61" s="65" t="s">
        <v>2339</v>
      </c>
      <c r="E61" s="66">
        <v>46093</v>
      </c>
      <c r="F61" s="65" t="s">
        <v>4113</v>
      </c>
      <c r="G61" s="65" t="s">
        <v>4114</v>
      </c>
    </row>
    <row r="62" spans="1:7" x14ac:dyDescent="0.3">
      <c r="A62" s="69" t="s">
        <v>4139</v>
      </c>
      <c r="B62" s="73">
        <v>420</v>
      </c>
      <c r="C62" s="65" t="s">
        <v>98</v>
      </c>
      <c r="D62" s="65" t="s">
        <v>1652</v>
      </c>
      <c r="E62" s="66">
        <v>46093</v>
      </c>
      <c r="F62" s="65" t="s">
        <v>4132</v>
      </c>
      <c r="G62" s="65" t="s">
        <v>4114</v>
      </c>
    </row>
    <row r="63" spans="1:7" x14ac:dyDescent="0.3">
      <c r="A63" s="69" t="s">
        <v>4136</v>
      </c>
      <c r="B63" s="73">
        <v>431</v>
      </c>
      <c r="C63" s="65" t="s">
        <v>462</v>
      </c>
      <c r="D63" s="65" t="s">
        <v>3021</v>
      </c>
      <c r="E63" s="66">
        <v>46093</v>
      </c>
      <c r="F63" s="65" t="s">
        <v>4132</v>
      </c>
      <c r="G63" s="65" t="s">
        <v>4114</v>
      </c>
    </row>
    <row r="64" spans="1:7" x14ac:dyDescent="0.3">
      <c r="A64" s="70" t="s">
        <v>4230</v>
      </c>
      <c r="B64" s="74">
        <v>447</v>
      </c>
      <c r="C64" s="65" t="s">
        <v>448</v>
      </c>
      <c r="D64" s="67" t="s">
        <v>2721</v>
      </c>
      <c r="E64" s="68">
        <v>46093</v>
      </c>
      <c r="F64" s="67" t="s">
        <v>4207</v>
      </c>
      <c r="G64" s="67" t="s">
        <v>4114</v>
      </c>
    </row>
    <row r="65" spans="1:7" x14ac:dyDescent="0.3">
      <c r="A65" s="70" t="s">
        <v>4229</v>
      </c>
      <c r="B65" s="74">
        <v>449</v>
      </c>
      <c r="C65" s="65" t="s">
        <v>324</v>
      </c>
      <c r="D65" s="67" t="s">
        <v>2699</v>
      </c>
      <c r="E65" s="68">
        <v>46093</v>
      </c>
      <c r="F65" s="67" t="s">
        <v>4207</v>
      </c>
      <c r="G65" s="67" t="s">
        <v>4114</v>
      </c>
    </row>
    <row r="66" spans="1:7" x14ac:dyDescent="0.3">
      <c r="A66" s="70" t="s">
        <v>4226</v>
      </c>
      <c r="B66" s="74">
        <v>478</v>
      </c>
      <c r="C66" s="65" t="s">
        <v>74</v>
      </c>
      <c r="D66" s="67" t="s">
        <v>3364</v>
      </c>
      <c r="E66" s="68">
        <v>46093</v>
      </c>
      <c r="F66" s="67" t="s">
        <v>4207</v>
      </c>
      <c r="G66" s="67" t="s">
        <v>4124</v>
      </c>
    </row>
    <row r="67" spans="1:7" x14ac:dyDescent="0.3">
      <c r="A67" s="70" t="s">
        <v>4225</v>
      </c>
      <c r="B67" s="74">
        <v>485</v>
      </c>
      <c r="C67" s="65" t="s">
        <v>457</v>
      </c>
      <c r="D67" s="67" t="s">
        <v>2612</v>
      </c>
      <c r="E67" s="68">
        <v>46093</v>
      </c>
      <c r="F67" s="67" t="s">
        <v>4207</v>
      </c>
      <c r="G67" s="67" t="s">
        <v>4114</v>
      </c>
    </row>
    <row r="68" spans="1:7" x14ac:dyDescent="0.3">
      <c r="A68" s="70" t="s">
        <v>4224</v>
      </c>
      <c r="B68" s="74">
        <v>488</v>
      </c>
      <c r="C68" s="65" t="s">
        <v>76</v>
      </c>
      <c r="D68" s="67" t="s">
        <v>2713</v>
      </c>
      <c r="E68" s="68">
        <v>46093</v>
      </c>
      <c r="F68" s="67" t="s">
        <v>4207</v>
      </c>
      <c r="G68" s="67" t="s">
        <v>4114</v>
      </c>
    </row>
    <row r="69" spans="1:7" x14ac:dyDescent="0.3">
      <c r="A69" s="70" t="s">
        <v>4218</v>
      </c>
      <c r="B69" s="74">
        <v>507</v>
      </c>
      <c r="C69" s="65" t="s">
        <v>87</v>
      </c>
      <c r="D69" s="67" t="s">
        <v>3196</v>
      </c>
      <c r="E69" s="68">
        <v>46093</v>
      </c>
      <c r="F69" s="67" t="s">
        <v>4207</v>
      </c>
      <c r="G69" s="67" t="s">
        <v>4114</v>
      </c>
    </row>
    <row r="70" spans="1:7" x14ac:dyDescent="0.3">
      <c r="A70" s="70" t="s">
        <v>4216</v>
      </c>
      <c r="B70" s="74">
        <v>514</v>
      </c>
      <c r="C70" s="65" t="s">
        <v>460</v>
      </c>
      <c r="D70" s="67" t="s">
        <v>2940</v>
      </c>
      <c r="E70" s="68">
        <v>46093</v>
      </c>
      <c r="F70" s="67" t="s">
        <v>4207</v>
      </c>
      <c r="G70" s="67" t="s">
        <v>4114</v>
      </c>
    </row>
    <row r="71" spans="1:7" x14ac:dyDescent="0.3">
      <c r="A71" s="70" t="s">
        <v>4231</v>
      </c>
      <c r="B71" s="74">
        <v>515</v>
      </c>
      <c r="C71" s="65" t="s">
        <v>526</v>
      </c>
      <c r="D71" s="67" t="s">
        <v>3597</v>
      </c>
      <c r="E71" s="68">
        <v>46093</v>
      </c>
      <c r="F71" s="67" t="s">
        <v>4207</v>
      </c>
      <c r="G71" s="67" t="s">
        <v>4114</v>
      </c>
    </row>
    <row r="72" spans="1:7" x14ac:dyDescent="0.3">
      <c r="A72" s="70" t="s">
        <v>4240</v>
      </c>
      <c r="B72" s="74">
        <v>530</v>
      </c>
      <c r="C72" s="65" t="s">
        <v>0</v>
      </c>
      <c r="D72" s="67" t="s">
        <v>2282</v>
      </c>
      <c r="E72" s="68">
        <v>46093</v>
      </c>
      <c r="F72" s="67" t="s">
        <v>4207</v>
      </c>
      <c r="G72" s="67" t="s">
        <v>4114</v>
      </c>
    </row>
    <row r="73" spans="1:7" x14ac:dyDescent="0.3">
      <c r="A73" s="70" t="s">
        <v>4238</v>
      </c>
      <c r="B73" s="74">
        <v>536</v>
      </c>
      <c r="C73" s="65" t="s">
        <v>609</v>
      </c>
      <c r="D73" s="67" t="s">
        <v>2603</v>
      </c>
      <c r="E73" s="68">
        <v>46093</v>
      </c>
      <c r="F73" s="67" t="s">
        <v>4207</v>
      </c>
      <c r="G73" s="67" t="s">
        <v>4114</v>
      </c>
    </row>
    <row r="74" spans="1:7" x14ac:dyDescent="0.3">
      <c r="A74" s="70" t="s">
        <v>4233</v>
      </c>
      <c r="B74" s="74">
        <v>568</v>
      </c>
      <c r="C74" s="65" t="s">
        <v>564</v>
      </c>
      <c r="D74" s="67" t="s">
        <v>4043</v>
      </c>
      <c r="E74" s="68">
        <v>46093</v>
      </c>
      <c r="F74" s="67" t="s">
        <v>4207</v>
      </c>
      <c r="G74" s="67" t="s">
        <v>4114</v>
      </c>
    </row>
    <row r="75" spans="1:7" x14ac:dyDescent="0.3">
      <c r="A75" s="70" t="s">
        <v>4232</v>
      </c>
      <c r="B75" s="74">
        <v>569</v>
      </c>
      <c r="C75" s="65" t="s">
        <v>591</v>
      </c>
      <c r="D75" s="67" t="s">
        <v>3486</v>
      </c>
      <c r="E75" s="68">
        <v>46093</v>
      </c>
      <c r="F75" s="67" t="s">
        <v>4207</v>
      </c>
      <c r="G75" s="67" t="s">
        <v>4114</v>
      </c>
    </row>
    <row r="76" spans="1:7" x14ac:dyDescent="0.3">
      <c r="A76" s="70" t="s">
        <v>4245</v>
      </c>
      <c r="B76" s="74">
        <v>578</v>
      </c>
      <c r="C76" s="65" t="s">
        <v>549</v>
      </c>
      <c r="D76" s="67" t="s">
        <v>2172</v>
      </c>
      <c r="E76" s="68">
        <v>46093</v>
      </c>
      <c r="F76" s="67" t="s">
        <v>4244</v>
      </c>
      <c r="G76" s="67" t="s">
        <v>4114</v>
      </c>
    </row>
    <row r="77" spans="1:7" x14ac:dyDescent="0.3">
      <c r="A77" s="70" t="s">
        <v>4243</v>
      </c>
      <c r="B77" s="74">
        <v>579</v>
      </c>
      <c r="C77" s="65" t="s">
        <v>86</v>
      </c>
      <c r="D77" s="67" t="s">
        <v>2360</v>
      </c>
      <c r="E77" s="68">
        <v>46093</v>
      </c>
      <c r="F77" s="67" t="s">
        <v>4244</v>
      </c>
      <c r="G77" s="67" t="s">
        <v>4124</v>
      </c>
    </row>
    <row r="78" spans="1:7" x14ac:dyDescent="0.3">
      <c r="A78" s="70" t="s">
        <v>4242</v>
      </c>
      <c r="B78" s="74">
        <v>592</v>
      </c>
      <c r="C78" s="65" t="s">
        <v>519</v>
      </c>
      <c r="D78" s="67" t="s">
        <v>1688</v>
      </c>
      <c r="E78" s="68">
        <v>46093</v>
      </c>
      <c r="F78" s="67" t="s">
        <v>4207</v>
      </c>
      <c r="G78" s="67" t="s">
        <v>4114</v>
      </c>
    </row>
    <row r="79" spans="1:7" x14ac:dyDescent="0.3">
      <c r="A79" s="70" t="s">
        <v>4241</v>
      </c>
      <c r="B79" s="74">
        <v>593</v>
      </c>
      <c r="C79" s="65" t="s">
        <v>360</v>
      </c>
      <c r="D79" s="67" t="s">
        <v>2656</v>
      </c>
      <c r="E79" s="68">
        <v>46093</v>
      </c>
      <c r="F79" s="67" t="s">
        <v>4207</v>
      </c>
      <c r="G79" s="67" t="s">
        <v>4114</v>
      </c>
    </row>
    <row r="80" spans="1:7" x14ac:dyDescent="0.3">
      <c r="A80" s="70" t="s">
        <v>4239</v>
      </c>
      <c r="B80" s="74">
        <v>606</v>
      </c>
      <c r="C80" s="65" t="s">
        <v>343</v>
      </c>
      <c r="D80" s="67" t="s">
        <v>3254</v>
      </c>
      <c r="E80" s="68">
        <v>46093</v>
      </c>
      <c r="F80" s="67" t="s">
        <v>4207</v>
      </c>
      <c r="G80" s="67" t="s">
        <v>4114</v>
      </c>
    </row>
    <row r="81" spans="1:7" x14ac:dyDescent="0.3">
      <c r="A81" s="70" t="s">
        <v>4237</v>
      </c>
      <c r="B81" s="74">
        <v>617</v>
      </c>
      <c r="C81" s="65" t="s">
        <v>248</v>
      </c>
      <c r="D81" s="67" t="s">
        <v>1696</v>
      </c>
      <c r="E81" s="68">
        <v>46093</v>
      </c>
      <c r="F81" s="67" t="s">
        <v>4207</v>
      </c>
      <c r="G81" s="67" t="s">
        <v>4114</v>
      </c>
    </row>
    <row r="82" spans="1:7" x14ac:dyDescent="0.3">
      <c r="A82" s="70" t="s">
        <v>4236</v>
      </c>
      <c r="B82" s="74">
        <v>625</v>
      </c>
      <c r="C82" s="65" t="s">
        <v>612</v>
      </c>
      <c r="D82" s="67" t="s">
        <v>2537</v>
      </c>
      <c r="E82" s="68">
        <v>46093</v>
      </c>
      <c r="F82" s="67" t="s">
        <v>4207</v>
      </c>
      <c r="G82" s="67" t="s">
        <v>4114</v>
      </c>
    </row>
    <row r="83" spans="1:7" x14ac:dyDescent="0.3">
      <c r="A83" s="70" t="s">
        <v>4235</v>
      </c>
      <c r="B83" s="74">
        <v>629</v>
      </c>
      <c r="C83" s="65" t="s">
        <v>486</v>
      </c>
      <c r="D83" s="67" t="s">
        <v>1585</v>
      </c>
      <c r="E83" s="68">
        <v>46093</v>
      </c>
      <c r="F83" s="67" t="s">
        <v>4207</v>
      </c>
      <c r="G83" s="67" t="s">
        <v>4114</v>
      </c>
    </row>
    <row r="84" spans="1:7" x14ac:dyDescent="0.3">
      <c r="A84" s="70" t="s">
        <v>4234</v>
      </c>
      <c r="B84" s="74">
        <v>634</v>
      </c>
      <c r="C84" s="65" t="s">
        <v>4</v>
      </c>
      <c r="D84" s="67" t="s">
        <v>2417</v>
      </c>
      <c r="E84" s="68">
        <v>46093</v>
      </c>
      <c r="F84" s="67" t="s">
        <v>4207</v>
      </c>
      <c r="G84" s="67" t="s">
        <v>4114</v>
      </c>
    </row>
    <row r="85" spans="1:7" x14ac:dyDescent="0.3">
      <c r="A85" s="70" t="s">
        <v>4195</v>
      </c>
      <c r="B85" s="74">
        <v>696</v>
      </c>
      <c r="C85" s="65" t="s">
        <v>713</v>
      </c>
      <c r="D85" s="67" t="s">
        <v>3926</v>
      </c>
      <c r="E85" s="68">
        <v>46093</v>
      </c>
      <c r="F85" s="67" t="s">
        <v>4187</v>
      </c>
      <c r="G85" s="67" t="s">
        <v>4124</v>
      </c>
    </row>
    <row r="86" spans="1:7" x14ac:dyDescent="0.3">
      <c r="A86" s="70" t="s">
        <v>4194</v>
      </c>
      <c r="B86" s="74">
        <v>701</v>
      </c>
      <c r="C86" s="65" t="s">
        <v>718</v>
      </c>
      <c r="D86" s="67" t="s">
        <v>2768</v>
      </c>
      <c r="E86" s="68">
        <v>46093</v>
      </c>
      <c r="F86" s="67" t="s">
        <v>4187</v>
      </c>
      <c r="G86" s="67" t="s">
        <v>4114</v>
      </c>
    </row>
    <row r="87" spans="1:7" x14ac:dyDescent="0.3">
      <c r="A87" s="70" t="s">
        <v>4193</v>
      </c>
      <c r="B87" s="74">
        <v>705</v>
      </c>
      <c r="C87" s="65" t="s">
        <v>722</v>
      </c>
      <c r="D87" s="67" t="s">
        <v>2751</v>
      </c>
      <c r="E87" s="68">
        <v>46093</v>
      </c>
      <c r="F87" s="67" t="s">
        <v>4187</v>
      </c>
      <c r="G87" s="67" t="s">
        <v>4114</v>
      </c>
    </row>
    <row r="88" spans="1:7" x14ac:dyDescent="0.3">
      <c r="A88" s="70" t="s">
        <v>4192</v>
      </c>
      <c r="B88" s="74">
        <v>710</v>
      </c>
      <c r="C88" s="65" t="s">
        <v>727</v>
      </c>
      <c r="D88" s="67" t="s">
        <v>2472</v>
      </c>
      <c r="E88" s="68">
        <v>46093</v>
      </c>
      <c r="F88" s="67" t="s">
        <v>4187</v>
      </c>
      <c r="G88" s="67" t="s">
        <v>4114</v>
      </c>
    </row>
    <row r="89" spans="1:7" x14ac:dyDescent="0.3">
      <c r="A89" s="70" t="s">
        <v>4191</v>
      </c>
      <c r="B89" s="74">
        <v>712</v>
      </c>
      <c r="C89" s="65" t="s">
        <v>729</v>
      </c>
      <c r="D89" s="67" t="s">
        <v>1794</v>
      </c>
      <c r="E89" s="68">
        <v>46093</v>
      </c>
      <c r="F89" s="67" t="s">
        <v>4187</v>
      </c>
      <c r="G89" s="67" t="s">
        <v>4114</v>
      </c>
    </row>
    <row r="90" spans="1:7" x14ac:dyDescent="0.3">
      <c r="A90" s="70" t="s">
        <v>4190</v>
      </c>
      <c r="B90" s="74">
        <v>733</v>
      </c>
      <c r="C90" s="65" t="s">
        <v>750</v>
      </c>
      <c r="D90" s="67" t="s">
        <v>3848</v>
      </c>
      <c r="E90" s="68">
        <v>46093</v>
      </c>
      <c r="F90" s="67" t="s">
        <v>4187</v>
      </c>
      <c r="G90" s="67" t="s">
        <v>4114</v>
      </c>
    </row>
    <row r="91" spans="1:7" x14ac:dyDescent="0.3">
      <c r="A91" s="70" t="s">
        <v>4189</v>
      </c>
      <c r="B91" s="74">
        <v>734</v>
      </c>
      <c r="C91" s="65" t="s">
        <v>751</v>
      </c>
      <c r="D91" s="67" t="s">
        <v>1854</v>
      </c>
      <c r="E91" s="68">
        <v>46093</v>
      </c>
      <c r="F91" s="67" t="s">
        <v>4187</v>
      </c>
      <c r="G91" s="67" t="s">
        <v>4114</v>
      </c>
    </row>
    <row r="92" spans="1:7" x14ac:dyDescent="0.3">
      <c r="A92" s="70" t="s">
        <v>4188</v>
      </c>
      <c r="B92" s="74">
        <v>745</v>
      </c>
      <c r="C92" s="65" t="s">
        <v>762</v>
      </c>
      <c r="D92" s="67" t="s">
        <v>2406</v>
      </c>
      <c r="E92" s="68">
        <v>46093</v>
      </c>
      <c r="F92" s="67" t="s">
        <v>4187</v>
      </c>
      <c r="G92" s="67" t="s">
        <v>4114</v>
      </c>
    </row>
    <row r="93" spans="1:7" x14ac:dyDescent="0.3">
      <c r="A93" s="70" t="s">
        <v>4186</v>
      </c>
      <c r="B93" s="74">
        <v>754</v>
      </c>
      <c r="C93" s="65" t="s">
        <v>771</v>
      </c>
      <c r="D93" s="67" t="s">
        <v>4058</v>
      </c>
      <c r="E93" s="68">
        <v>46093</v>
      </c>
      <c r="F93" s="67" t="s">
        <v>4187</v>
      </c>
      <c r="G93" s="67" t="s">
        <v>4114</v>
      </c>
    </row>
    <row r="94" spans="1:7" x14ac:dyDescent="0.3">
      <c r="A94" s="70" t="s">
        <v>4185</v>
      </c>
      <c r="B94" s="74">
        <v>773</v>
      </c>
      <c r="C94" s="65" t="s">
        <v>790</v>
      </c>
      <c r="D94" s="67" t="s">
        <v>3168</v>
      </c>
      <c r="E94" s="68">
        <v>46093</v>
      </c>
      <c r="F94" s="67" t="s">
        <v>4182</v>
      </c>
      <c r="G94" s="67" t="s">
        <v>4114</v>
      </c>
    </row>
    <row r="95" spans="1:7" x14ac:dyDescent="0.3">
      <c r="A95" s="70" t="s">
        <v>4223</v>
      </c>
      <c r="B95" s="74">
        <v>788</v>
      </c>
      <c r="C95" s="65" t="s">
        <v>805</v>
      </c>
      <c r="D95" s="67" t="s">
        <v>1796</v>
      </c>
      <c r="E95" s="68">
        <v>46093</v>
      </c>
      <c r="F95" s="67" t="s">
        <v>4207</v>
      </c>
      <c r="G95" s="67" t="s">
        <v>4114</v>
      </c>
    </row>
    <row r="96" spans="1:7" x14ac:dyDescent="0.3">
      <c r="A96" s="70" t="s">
        <v>4222</v>
      </c>
      <c r="B96" s="74">
        <v>794</v>
      </c>
      <c r="C96" s="65" t="s">
        <v>811</v>
      </c>
      <c r="D96" s="67" t="s">
        <v>1642</v>
      </c>
      <c r="E96" s="68">
        <v>46093</v>
      </c>
      <c r="F96" s="67" t="s">
        <v>4207</v>
      </c>
      <c r="G96" s="67" t="s">
        <v>4114</v>
      </c>
    </row>
    <row r="97" spans="1:7" x14ac:dyDescent="0.3">
      <c r="A97" s="70" t="s">
        <v>4221</v>
      </c>
      <c r="B97" s="74">
        <v>797</v>
      </c>
      <c r="C97" s="65" t="s">
        <v>814</v>
      </c>
      <c r="D97" s="67" t="s">
        <v>2424</v>
      </c>
      <c r="E97" s="68">
        <v>46093</v>
      </c>
      <c r="F97" s="67" t="s">
        <v>4207</v>
      </c>
      <c r="G97" s="67" t="s">
        <v>4114</v>
      </c>
    </row>
    <row r="98" spans="1:7" x14ac:dyDescent="0.3">
      <c r="A98" s="70" t="s">
        <v>4220</v>
      </c>
      <c r="B98" s="74">
        <v>798</v>
      </c>
      <c r="C98" s="65" t="s">
        <v>815</v>
      </c>
      <c r="D98" s="67" t="s">
        <v>1870</v>
      </c>
      <c r="E98" s="68">
        <v>46093</v>
      </c>
      <c r="F98" s="67" t="s">
        <v>4207</v>
      </c>
      <c r="G98" s="67" t="s">
        <v>4114</v>
      </c>
    </row>
    <row r="99" spans="1:7" x14ac:dyDescent="0.3">
      <c r="A99" s="70" t="s">
        <v>4219</v>
      </c>
      <c r="B99" s="74">
        <v>799</v>
      </c>
      <c r="C99" s="65" t="s">
        <v>816</v>
      </c>
      <c r="D99" s="67" t="s">
        <v>3422</v>
      </c>
      <c r="E99" s="68">
        <v>46093</v>
      </c>
      <c r="F99" s="67" t="s">
        <v>4207</v>
      </c>
      <c r="G99" s="67" t="s">
        <v>4114</v>
      </c>
    </row>
    <row r="100" spans="1:7" x14ac:dyDescent="0.3">
      <c r="A100" s="70" t="s">
        <v>4217</v>
      </c>
      <c r="B100" s="74">
        <v>803</v>
      </c>
      <c r="C100" s="65" t="s">
        <v>820</v>
      </c>
      <c r="D100" s="67" t="s">
        <v>4024</v>
      </c>
      <c r="E100" s="68">
        <v>46093</v>
      </c>
      <c r="F100" s="67" t="s">
        <v>4207</v>
      </c>
      <c r="G100" s="67" t="s">
        <v>4124</v>
      </c>
    </row>
    <row r="101" spans="1:7" x14ac:dyDescent="0.3">
      <c r="A101" s="70" t="s">
        <v>4184</v>
      </c>
      <c r="B101" s="74">
        <v>812</v>
      </c>
      <c r="C101" s="65" t="s">
        <v>829</v>
      </c>
      <c r="D101" s="67" t="s">
        <v>3885</v>
      </c>
      <c r="E101" s="68">
        <v>46093</v>
      </c>
      <c r="F101" s="67" t="s">
        <v>4182</v>
      </c>
      <c r="G101" s="67" t="s">
        <v>4114</v>
      </c>
    </row>
    <row r="102" spans="1:7" x14ac:dyDescent="0.3">
      <c r="A102" s="70" t="s">
        <v>4212</v>
      </c>
      <c r="B102" s="74">
        <v>817</v>
      </c>
      <c r="C102" s="65" t="s">
        <v>834</v>
      </c>
      <c r="D102" s="67" t="s">
        <v>2992</v>
      </c>
      <c r="E102" s="68">
        <v>46093</v>
      </c>
      <c r="F102" s="67" t="s">
        <v>4207</v>
      </c>
      <c r="G102" s="67" t="s">
        <v>4114</v>
      </c>
    </row>
    <row r="103" spans="1:7" x14ac:dyDescent="0.3">
      <c r="A103" s="70" t="s">
        <v>4209</v>
      </c>
      <c r="B103" s="74">
        <v>822</v>
      </c>
      <c r="C103" s="65" t="s">
        <v>839</v>
      </c>
      <c r="D103" s="67" t="s">
        <v>2430</v>
      </c>
      <c r="E103" s="68">
        <v>46093</v>
      </c>
      <c r="F103" s="67" t="s">
        <v>4207</v>
      </c>
      <c r="G103" s="67" t="s">
        <v>4114</v>
      </c>
    </row>
    <row r="104" spans="1:7" x14ac:dyDescent="0.3">
      <c r="A104" s="70" t="s">
        <v>4213</v>
      </c>
      <c r="B104" s="74">
        <v>851</v>
      </c>
      <c r="C104" s="65" t="s">
        <v>868</v>
      </c>
      <c r="D104" s="67" t="s">
        <v>2489</v>
      </c>
      <c r="E104" s="68">
        <v>46093</v>
      </c>
      <c r="F104" s="67" t="s">
        <v>4207</v>
      </c>
      <c r="G104" s="67" t="s">
        <v>4124</v>
      </c>
    </row>
    <row r="105" spans="1:7" x14ac:dyDescent="0.3">
      <c r="A105" s="70" t="s">
        <v>4206</v>
      </c>
      <c r="B105" s="74">
        <v>855</v>
      </c>
      <c r="C105" s="65" t="s">
        <v>872</v>
      </c>
      <c r="D105" s="67" t="s">
        <v>2785</v>
      </c>
      <c r="E105" s="68">
        <v>46093</v>
      </c>
      <c r="F105" s="67" t="s">
        <v>4207</v>
      </c>
      <c r="G105" s="67" t="s">
        <v>4114</v>
      </c>
    </row>
    <row r="106" spans="1:7" x14ac:dyDescent="0.3">
      <c r="A106" s="70" t="s">
        <v>4203</v>
      </c>
      <c r="B106" s="74">
        <v>869</v>
      </c>
      <c r="C106" s="65" t="s">
        <v>886</v>
      </c>
      <c r="D106" s="67" t="s">
        <v>3282</v>
      </c>
      <c r="E106" s="68">
        <v>46093</v>
      </c>
      <c r="F106" s="67" t="s">
        <v>4187</v>
      </c>
      <c r="G106" s="67" t="s">
        <v>4114</v>
      </c>
    </row>
    <row r="107" spans="1:7" x14ac:dyDescent="0.3">
      <c r="A107" s="70" t="s">
        <v>4202</v>
      </c>
      <c r="B107" s="74">
        <v>873</v>
      </c>
      <c r="C107" s="65" t="s">
        <v>890</v>
      </c>
      <c r="D107" s="67" t="s">
        <v>1708</v>
      </c>
      <c r="E107" s="68">
        <v>46093</v>
      </c>
      <c r="F107" s="67" t="s">
        <v>4187</v>
      </c>
      <c r="G107" s="67" t="s">
        <v>4114</v>
      </c>
    </row>
    <row r="108" spans="1:7" x14ac:dyDescent="0.3">
      <c r="A108" s="70" t="s">
        <v>4200</v>
      </c>
      <c r="B108" s="74">
        <v>878</v>
      </c>
      <c r="C108" s="65" t="s">
        <v>895</v>
      </c>
      <c r="D108" s="67" t="s">
        <v>1731</v>
      </c>
      <c r="E108" s="68">
        <v>46093</v>
      </c>
      <c r="F108" s="67" t="s">
        <v>4187</v>
      </c>
      <c r="G108" s="67" t="s">
        <v>4124</v>
      </c>
    </row>
    <row r="109" spans="1:7" x14ac:dyDescent="0.3">
      <c r="A109" s="70" t="s">
        <v>4199</v>
      </c>
      <c r="B109" s="74">
        <v>879</v>
      </c>
      <c r="C109" s="65" t="s">
        <v>896</v>
      </c>
      <c r="D109" s="67" t="s">
        <v>3703</v>
      </c>
      <c r="E109" s="68">
        <v>46093</v>
      </c>
      <c r="F109" s="67" t="s">
        <v>4187</v>
      </c>
      <c r="G109" s="67" t="s">
        <v>4124</v>
      </c>
    </row>
    <row r="110" spans="1:7" x14ac:dyDescent="0.3">
      <c r="A110" s="70" t="s">
        <v>4198</v>
      </c>
      <c r="B110" s="74">
        <v>897</v>
      </c>
      <c r="C110" s="65" t="s">
        <v>914</v>
      </c>
      <c r="D110" s="67" t="s">
        <v>1950</v>
      </c>
      <c r="E110" s="68">
        <v>46093</v>
      </c>
      <c r="F110" s="67" t="s">
        <v>4187</v>
      </c>
      <c r="G110" s="67" t="s">
        <v>4124</v>
      </c>
    </row>
    <row r="111" spans="1:7" x14ac:dyDescent="0.3">
      <c r="A111" s="70" t="s">
        <v>4201</v>
      </c>
      <c r="B111" s="74">
        <v>901</v>
      </c>
      <c r="C111" s="65" t="s">
        <v>918</v>
      </c>
      <c r="D111" s="67" t="s">
        <v>2310</v>
      </c>
      <c r="E111" s="68">
        <v>46093</v>
      </c>
      <c r="F111" s="67" t="s">
        <v>4187</v>
      </c>
      <c r="G111" s="67" t="s">
        <v>4114</v>
      </c>
    </row>
    <row r="112" spans="1:7" x14ac:dyDescent="0.3">
      <c r="A112" s="70" t="s">
        <v>4197</v>
      </c>
      <c r="B112" s="74">
        <v>905</v>
      </c>
      <c r="C112" s="65" t="s">
        <v>922</v>
      </c>
      <c r="D112" s="67" t="s">
        <v>1791</v>
      </c>
      <c r="E112" s="68">
        <v>46093</v>
      </c>
      <c r="F112" s="67" t="s">
        <v>4187</v>
      </c>
      <c r="G112" s="67" t="s">
        <v>4114</v>
      </c>
    </row>
    <row r="113" spans="1:7" x14ac:dyDescent="0.3">
      <c r="A113" s="70" t="s">
        <v>4196</v>
      </c>
      <c r="B113" s="74">
        <v>908</v>
      </c>
      <c r="C113" s="65" t="s">
        <v>925</v>
      </c>
      <c r="D113" s="67" t="s">
        <v>1752</v>
      </c>
      <c r="E113" s="68">
        <v>46093</v>
      </c>
      <c r="F113" s="67" t="s">
        <v>4187</v>
      </c>
      <c r="G113" s="67" t="s">
        <v>4114</v>
      </c>
    </row>
    <row r="114" spans="1:7" x14ac:dyDescent="0.3">
      <c r="A114" s="70" t="s">
        <v>4215</v>
      </c>
      <c r="B114" s="74">
        <v>915</v>
      </c>
      <c r="C114" s="65" t="s">
        <v>932</v>
      </c>
      <c r="D114" s="67" t="s">
        <v>2126</v>
      </c>
      <c r="E114" s="68">
        <v>46093</v>
      </c>
      <c r="F114" s="67" t="s">
        <v>4207</v>
      </c>
      <c r="G114" s="67" t="s">
        <v>4114</v>
      </c>
    </row>
    <row r="115" spans="1:7" x14ac:dyDescent="0.3">
      <c r="A115" s="70" t="s">
        <v>4183</v>
      </c>
      <c r="B115" s="74">
        <v>918</v>
      </c>
      <c r="C115" s="65" t="s">
        <v>935</v>
      </c>
      <c r="D115" s="67" t="s">
        <v>1681</v>
      </c>
      <c r="E115" s="68">
        <v>46093</v>
      </c>
      <c r="F115" s="67" t="s">
        <v>4182</v>
      </c>
      <c r="G115" s="67" t="s">
        <v>4114</v>
      </c>
    </row>
    <row r="116" spans="1:7" x14ac:dyDescent="0.3">
      <c r="A116" s="70" t="s">
        <v>4181</v>
      </c>
      <c r="B116" s="74">
        <v>932</v>
      </c>
      <c r="C116" s="65" t="s">
        <v>949</v>
      </c>
      <c r="D116" s="67" t="s">
        <v>3331</v>
      </c>
      <c r="E116" s="68">
        <v>46093</v>
      </c>
      <c r="F116" s="67" t="s">
        <v>4182</v>
      </c>
      <c r="G116" s="67" t="s">
        <v>4114</v>
      </c>
    </row>
    <row r="117" spans="1:7" x14ac:dyDescent="0.3">
      <c r="A117" s="70" t="s">
        <v>4205</v>
      </c>
      <c r="B117" s="74">
        <v>933</v>
      </c>
      <c r="C117" s="65" t="s">
        <v>950</v>
      </c>
      <c r="D117" s="67" t="s">
        <v>2215</v>
      </c>
      <c r="E117" s="68">
        <v>46093</v>
      </c>
      <c r="F117" s="67" t="s">
        <v>4187</v>
      </c>
      <c r="G117" s="67" t="s">
        <v>4114</v>
      </c>
    </row>
    <row r="118" spans="1:7" x14ac:dyDescent="0.3">
      <c r="A118" s="70" t="s">
        <v>4208</v>
      </c>
      <c r="B118" s="74">
        <v>935</v>
      </c>
      <c r="C118" s="65" t="s">
        <v>952</v>
      </c>
      <c r="D118" s="67" t="s">
        <v>1887</v>
      </c>
      <c r="E118" s="68">
        <v>46093</v>
      </c>
      <c r="F118" s="67" t="s">
        <v>4207</v>
      </c>
      <c r="G118" s="67" t="s">
        <v>4114</v>
      </c>
    </row>
    <row r="119" spans="1:7" x14ac:dyDescent="0.3">
      <c r="A119" s="70" t="s">
        <v>4214</v>
      </c>
      <c r="B119" s="74">
        <v>948</v>
      </c>
      <c r="C119" s="65" t="s">
        <v>965</v>
      </c>
      <c r="D119" s="67" t="s">
        <v>3538</v>
      </c>
      <c r="E119" s="68">
        <v>46093</v>
      </c>
      <c r="F119" s="67" t="s">
        <v>4207</v>
      </c>
      <c r="G119" s="67" t="s">
        <v>4114</v>
      </c>
    </row>
    <row r="120" spans="1:7" x14ac:dyDescent="0.3">
      <c r="A120" s="70" t="s">
        <v>4211</v>
      </c>
      <c r="B120" s="74">
        <v>958</v>
      </c>
      <c r="C120" s="65" t="s">
        <v>975</v>
      </c>
      <c r="D120" s="67" t="s">
        <v>1583</v>
      </c>
      <c r="E120" s="68">
        <v>46093</v>
      </c>
      <c r="F120" s="67" t="s">
        <v>4207</v>
      </c>
      <c r="G120" s="67" t="s">
        <v>4114</v>
      </c>
    </row>
    <row r="121" spans="1:7" x14ac:dyDescent="0.3">
      <c r="A121" s="70" t="s">
        <v>4204</v>
      </c>
      <c r="B121" s="74">
        <v>961</v>
      </c>
      <c r="C121" s="65" t="s">
        <v>978</v>
      </c>
      <c r="D121" s="67" t="s">
        <v>1558</v>
      </c>
      <c r="E121" s="68">
        <v>46093</v>
      </c>
      <c r="F121" s="67" t="s">
        <v>4187</v>
      </c>
      <c r="G121" s="67" t="s">
        <v>4114</v>
      </c>
    </row>
    <row r="122" spans="1:7" x14ac:dyDescent="0.3">
      <c r="A122" s="70" t="s">
        <v>4228</v>
      </c>
      <c r="B122" s="74">
        <v>962</v>
      </c>
      <c r="C122" s="65" t="s">
        <v>979</v>
      </c>
      <c r="D122" s="67" t="s">
        <v>3291</v>
      </c>
      <c r="E122" s="68">
        <v>46093</v>
      </c>
      <c r="F122" s="67" t="s">
        <v>4207</v>
      </c>
      <c r="G122" s="67" t="s">
        <v>4114</v>
      </c>
    </row>
    <row r="123" spans="1:7" x14ac:dyDescent="0.3">
      <c r="A123" s="70" t="s">
        <v>4210</v>
      </c>
      <c r="B123" s="74">
        <v>974</v>
      </c>
      <c r="C123" s="65" t="s">
        <v>991</v>
      </c>
      <c r="D123" s="67" t="s">
        <v>1634</v>
      </c>
      <c r="E123" s="68">
        <v>46093</v>
      </c>
      <c r="F123" s="67" t="s">
        <v>4207</v>
      </c>
      <c r="G123" s="67" t="s">
        <v>4114</v>
      </c>
    </row>
    <row r="124" spans="1:7" x14ac:dyDescent="0.3">
      <c r="A124" s="70" t="s">
        <v>4227</v>
      </c>
      <c r="B124" s="74">
        <v>978</v>
      </c>
      <c r="C124" s="65" t="s">
        <v>995</v>
      </c>
      <c r="D124" s="67" t="s">
        <v>2875</v>
      </c>
      <c r="E124" s="68">
        <v>46093</v>
      </c>
      <c r="F124" s="67" t="s">
        <v>4207</v>
      </c>
      <c r="G124" s="67" t="s">
        <v>4114</v>
      </c>
    </row>
    <row r="125" spans="1:7" x14ac:dyDescent="0.3">
      <c r="A125" s="69" t="s">
        <v>4309</v>
      </c>
      <c r="B125" s="73">
        <v>1000</v>
      </c>
      <c r="C125" s="65" t="s">
        <v>1017</v>
      </c>
      <c r="D125" s="65" t="s">
        <v>4310</v>
      </c>
      <c r="E125" s="66">
        <v>46093</v>
      </c>
      <c r="F125" s="65" t="s">
        <v>4293</v>
      </c>
      <c r="G125" s="65" t="s">
        <v>4124</v>
      </c>
    </row>
    <row r="126" spans="1:7" x14ac:dyDescent="0.3">
      <c r="A126" s="69" t="s">
        <v>4306</v>
      </c>
      <c r="B126" s="73">
        <v>1005</v>
      </c>
      <c r="C126" s="65" t="s">
        <v>1022</v>
      </c>
      <c r="D126" s="65" t="s">
        <v>1989</v>
      </c>
      <c r="E126" s="66">
        <v>46093</v>
      </c>
      <c r="F126" s="65" t="s">
        <v>4293</v>
      </c>
      <c r="G126" s="65" t="s">
        <v>4114</v>
      </c>
    </row>
    <row r="127" spans="1:7" x14ac:dyDescent="0.3">
      <c r="A127" s="69" t="s">
        <v>4304</v>
      </c>
      <c r="B127" s="73">
        <v>1011</v>
      </c>
      <c r="C127" s="65" t="s">
        <v>1028</v>
      </c>
      <c r="D127" s="65" t="s">
        <v>2716</v>
      </c>
      <c r="E127" s="66">
        <v>46093</v>
      </c>
      <c r="F127" s="65" t="s">
        <v>4293</v>
      </c>
      <c r="G127" s="65" t="s">
        <v>4124</v>
      </c>
    </row>
    <row r="128" spans="1:7" x14ac:dyDescent="0.3">
      <c r="A128" s="69" t="s">
        <v>4308</v>
      </c>
      <c r="B128" s="73">
        <v>1031</v>
      </c>
      <c r="C128" s="65" t="s">
        <v>1048</v>
      </c>
      <c r="D128" s="65" t="s">
        <v>2323</v>
      </c>
      <c r="E128" s="66">
        <v>46093</v>
      </c>
      <c r="F128" s="65" t="s">
        <v>4293</v>
      </c>
      <c r="G128" s="65" t="s">
        <v>4114</v>
      </c>
    </row>
    <row r="129" spans="1:7" x14ac:dyDescent="0.3">
      <c r="A129" s="69" t="s">
        <v>4307</v>
      </c>
      <c r="B129" s="73">
        <v>1033</v>
      </c>
      <c r="C129" s="65" t="s">
        <v>1050</v>
      </c>
      <c r="D129" s="65" t="s">
        <v>1800</v>
      </c>
      <c r="E129" s="66">
        <v>46093</v>
      </c>
      <c r="F129" s="65" t="s">
        <v>4293</v>
      </c>
      <c r="G129" s="65" t="s">
        <v>4114</v>
      </c>
    </row>
    <row r="130" spans="1:7" x14ac:dyDescent="0.3">
      <c r="A130" s="69" t="s">
        <v>4305</v>
      </c>
      <c r="B130" s="73">
        <v>1040</v>
      </c>
      <c r="C130" s="65" t="s">
        <v>1057</v>
      </c>
      <c r="D130" s="65" t="s">
        <v>2575</v>
      </c>
      <c r="E130" s="66">
        <v>46093</v>
      </c>
      <c r="F130" s="65" t="s">
        <v>4293</v>
      </c>
      <c r="G130" s="65" t="s">
        <v>4114</v>
      </c>
    </row>
    <row r="131" spans="1:7" x14ac:dyDescent="0.3">
      <c r="A131" s="69" t="s">
        <v>4303</v>
      </c>
      <c r="B131" s="73">
        <v>1045</v>
      </c>
      <c r="C131" s="65" t="s">
        <v>1062</v>
      </c>
      <c r="D131" s="65" t="s">
        <v>3412</v>
      </c>
      <c r="E131" s="66">
        <v>46093</v>
      </c>
      <c r="F131" s="65" t="s">
        <v>4293</v>
      </c>
      <c r="G131" s="65" t="s">
        <v>4124</v>
      </c>
    </row>
    <row r="132" spans="1:7" x14ac:dyDescent="0.3">
      <c r="A132" s="69" t="s">
        <v>4302</v>
      </c>
      <c r="B132" s="73">
        <v>1051</v>
      </c>
      <c r="C132" s="65" t="s">
        <v>1068</v>
      </c>
      <c r="D132" s="65" t="s">
        <v>3621</v>
      </c>
      <c r="E132" s="66">
        <v>46093</v>
      </c>
      <c r="F132" s="65" t="s">
        <v>4293</v>
      </c>
      <c r="G132" s="65" t="s">
        <v>4114</v>
      </c>
    </row>
    <row r="133" spans="1:7" x14ac:dyDescent="0.3">
      <c r="A133" s="69" t="s">
        <v>4301</v>
      </c>
      <c r="B133" s="73">
        <v>1052</v>
      </c>
      <c r="C133" s="65" t="s">
        <v>1069</v>
      </c>
      <c r="D133" s="65" t="s">
        <v>3496</v>
      </c>
      <c r="E133" s="66">
        <v>46093</v>
      </c>
      <c r="F133" s="65" t="s">
        <v>4293</v>
      </c>
      <c r="G133" s="65" t="s">
        <v>4114</v>
      </c>
    </row>
    <row r="134" spans="1:7" x14ac:dyDescent="0.3">
      <c r="A134" s="69" t="s">
        <v>4300</v>
      </c>
      <c r="B134" s="73">
        <v>1054</v>
      </c>
      <c r="C134" s="65" t="s">
        <v>1071</v>
      </c>
      <c r="D134" s="65" t="s">
        <v>1759</v>
      </c>
      <c r="E134" s="66">
        <v>46093</v>
      </c>
      <c r="F134" s="65" t="s">
        <v>4293</v>
      </c>
      <c r="G134" s="65" t="s">
        <v>4124</v>
      </c>
    </row>
    <row r="135" spans="1:7" x14ac:dyDescent="0.3">
      <c r="A135" s="69" t="s">
        <v>4299</v>
      </c>
      <c r="B135" s="73">
        <v>1058</v>
      </c>
      <c r="C135" s="65" t="s">
        <v>1075</v>
      </c>
      <c r="D135" s="65" t="s">
        <v>3854</v>
      </c>
      <c r="E135" s="66">
        <v>46093</v>
      </c>
      <c r="F135" s="65" t="s">
        <v>4293</v>
      </c>
      <c r="G135" s="65" t="s">
        <v>4114</v>
      </c>
    </row>
    <row r="136" spans="1:7" x14ac:dyDescent="0.3">
      <c r="A136" s="69" t="s">
        <v>4298</v>
      </c>
      <c r="B136" s="73">
        <v>1063</v>
      </c>
      <c r="C136" s="65" t="s">
        <v>1080</v>
      </c>
      <c r="D136" s="65" t="s">
        <v>2814</v>
      </c>
      <c r="E136" s="66">
        <v>46093</v>
      </c>
      <c r="F136" s="65" t="s">
        <v>4293</v>
      </c>
      <c r="G136" s="65" t="s">
        <v>4114</v>
      </c>
    </row>
    <row r="137" spans="1:7" x14ac:dyDescent="0.3">
      <c r="A137" s="69" t="s">
        <v>4297</v>
      </c>
      <c r="B137" s="73">
        <v>1071</v>
      </c>
      <c r="C137" s="65" t="s">
        <v>1088</v>
      </c>
      <c r="D137" s="65" t="s">
        <v>1751</v>
      </c>
      <c r="E137" s="66">
        <v>46093</v>
      </c>
      <c r="F137" s="65" t="s">
        <v>4293</v>
      </c>
      <c r="G137" s="65" t="s">
        <v>4114</v>
      </c>
    </row>
    <row r="138" spans="1:7" x14ac:dyDescent="0.3">
      <c r="A138" s="69" t="s">
        <v>4296</v>
      </c>
      <c r="B138" s="73">
        <v>1077</v>
      </c>
      <c r="C138" s="65" t="s">
        <v>1094</v>
      </c>
      <c r="D138" s="65" t="s">
        <v>1763</v>
      </c>
      <c r="E138" s="66">
        <v>46093</v>
      </c>
      <c r="F138" s="65" t="s">
        <v>4293</v>
      </c>
      <c r="G138" s="65" t="s">
        <v>4114</v>
      </c>
    </row>
    <row r="139" spans="1:7" x14ac:dyDescent="0.3">
      <c r="A139" s="69" t="s">
        <v>4294</v>
      </c>
      <c r="B139" s="73">
        <v>1085</v>
      </c>
      <c r="C139" s="65" t="s">
        <v>1102</v>
      </c>
      <c r="D139" s="65" t="s">
        <v>2562</v>
      </c>
      <c r="E139" s="66">
        <v>46093</v>
      </c>
      <c r="F139" s="65" t="s">
        <v>4293</v>
      </c>
      <c r="G139" s="65" t="s">
        <v>4124</v>
      </c>
    </row>
    <row r="140" spans="1:7" x14ac:dyDescent="0.3">
      <c r="A140" s="69" t="s">
        <v>4291</v>
      </c>
      <c r="B140" s="73">
        <v>1106</v>
      </c>
      <c r="C140" s="65" t="s">
        <v>1123</v>
      </c>
      <c r="D140" s="65" t="s">
        <v>1656</v>
      </c>
      <c r="E140" s="66">
        <v>46093</v>
      </c>
      <c r="F140" s="65" t="s">
        <v>4278</v>
      </c>
      <c r="G140" s="65" t="s">
        <v>4114</v>
      </c>
    </row>
    <row r="141" spans="1:7" x14ac:dyDescent="0.3">
      <c r="A141" s="69" t="s">
        <v>4288</v>
      </c>
      <c r="B141" s="73">
        <v>1116</v>
      </c>
      <c r="C141" s="65" t="s">
        <v>1133</v>
      </c>
      <c r="D141" s="65" t="s">
        <v>2130</v>
      </c>
      <c r="E141" s="66">
        <v>46093</v>
      </c>
      <c r="F141" s="65" t="s">
        <v>4278</v>
      </c>
      <c r="G141" s="65" t="s">
        <v>4114</v>
      </c>
    </row>
    <row r="142" spans="1:7" x14ac:dyDescent="0.3">
      <c r="A142" s="69" t="s">
        <v>4284</v>
      </c>
      <c r="B142" s="73">
        <v>1135</v>
      </c>
      <c r="C142" s="65" t="s">
        <v>1152</v>
      </c>
      <c r="D142" s="65" t="s">
        <v>2415</v>
      </c>
      <c r="E142" s="66">
        <v>46093</v>
      </c>
      <c r="F142" s="65" t="s">
        <v>4278</v>
      </c>
      <c r="G142" s="65" t="s">
        <v>4114</v>
      </c>
    </row>
    <row r="143" spans="1:7" x14ac:dyDescent="0.3">
      <c r="A143" s="69" t="s">
        <v>4295</v>
      </c>
      <c r="B143" s="73">
        <v>1162</v>
      </c>
      <c r="C143" s="65" t="s">
        <v>1179</v>
      </c>
      <c r="D143" s="65" t="s">
        <v>2047</v>
      </c>
      <c r="E143" s="66">
        <v>46093</v>
      </c>
      <c r="F143" s="65" t="s">
        <v>4293</v>
      </c>
      <c r="G143" s="65" t="s">
        <v>4114</v>
      </c>
    </row>
    <row r="144" spans="1:7" x14ac:dyDescent="0.3">
      <c r="A144" s="69" t="s">
        <v>4292</v>
      </c>
      <c r="B144" s="73">
        <v>1167</v>
      </c>
      <c r="C144" s="65" t="s">
        <v>1184</v>
      </c>
      <c r="D144" s="65" t="s">
        <v>4026</v>
      </c>
      <c r="E144" s="66">
        <v>46093</v>
      </c>
      <c r="F144" s="65" t="s">
        <v>4293</v>
      </c>
      <c r="G144" s="65" t="s">
        <v>4124</v>
      </c>
    </row>
    <row r="145" spans="1:7" x14ac:dyDescent="0.3">
      <c r="A145" s="69" t="s">
        <v>4290</v>
      </c>
      <c r="B145" s="73">
        <v>1188</v>
      </c>
      <c r="C145" s="65" t="s">
        <v>1205</v>
      </c>
      <c r="D145" s="65" t="s">
        <v>3688</v>
      </c>
      <c r="E145" s="66">
        <v>46093</v>
      </c>
      <c r="F145" s="65" t="s">
        <v>4278</v>
      </c>
      <c r="G145" s="65" t="s">
        <v>4114</v>
      </c>
    </row>
    <row r="146" spans="1:7" x14ac:dyDescent="0.3">
      <c r="A146" s="69" t="s">
        <v>4289</v>
      </c>
      <c r="B146" s="73">
        <v>1189</v>
      </c>
      <c r="C146" s="65" t="s">
        <v>1206</v>
      </c>
      <c r="D146" s="65" t="s">
        <v>1770</v>
      </c>
      <c r="E146" s="66">
        <v>46093</v>
      </c>
      <c r="F146" s="65" t="s">
        <v>4278</v>
      </c>
      <c r="G146" s="65" t="s">
        <v>4114</v>
      </c>
    </row>
    <row r="147" spans="1:7" x14ac:dyDescent="0.3">
      <c r="A147" s="69" t="s">
        <v>4286</v>
      </c>
      <c r="B147" s="73">
        <v>1205</v>
      </c>
      <c r="C147" s="65" t="s">
        <v>1222</v>
      </c>
      <c r="D147" s="65" t="s">
        <v>1676</v>
      </c>
      <c r="E147" s="66">
        <v>46093</v>
      </c>
      <c r="F147" s="65" t="s">
        <v>4278</v>
      </c>
      <c r="G147" s="65" t="s">
        <v>4287</v>
      </c>
    </row>
    <row r="148" spans="1:7" x14ac:dyDescent="0.3">
      <c r="A148" s="69" t="s">
        <v>4285</v>
      </c>
      <c r="B148" s="73">
        <v>1207</v>
      </c>
      <c r="C148" s="65" t="s">
        <v>1224</v>
      </c>
      <c r="D148" s="65" t="s">
        <v>3851</v>
      </c>
      <c r="E148" s="66">
        <v>46093</v>
      </c>
      <c r="F148" s="65" t="s">
        <v>4278</v>
      </c>
      <c r="G148" s="65" t="s">
        <v>4124</v>
      </c>
    </row>
    <row r="149" spans="1:7" x14ac:dyDescent="0.3">
      <c r="A149" s="69" t="s">
        <v>4283</v>
      </c>
      <c r="B149" s="73">
        <v>1226</v>
      </c>
      <c r="C149" s="65" t="s">
        <v>1243</v>
      </c>
      <c r="D149" s="65" t="s">
        <v>4039</v>
      </c>
      <c r="E149" s="66">
        <v>46093</v>
      </c>
      <c r="F149" s="65" t="s">
        <v>4278</v>
      </c>
      <c r="G149" s="65" t="s">
        <v>4114</v>
      </c>
    </row>
    <row r="150" spans="1:7" x14ac:dyDescent="0.3">
      <c r="A150" s="69" t="s">
        <v>4282</v>
      </c>
      <c r="B150" s="73">
        <v>1233</v>
      </c>
      <c r="C150" s="65" t="s">
        <v>1250</v>
      </c>
      <c r="D150" s="65" t="s">
        <v>1841</v>
      </c>
      <c r="E150" s="66">
        <v>46093</v>
      </c>
      <c r="F150" s="65" t="s">
        <v>4278</v>
      </c>
      <c r="G150" s="65" t="s">
        <v>4114</v>
      </c>
    </row>
    <row r="151" spans="1:7" x14ac:dyDescent="0.3">
      <c r="A151" s="69" t="s">
        <v>4281</v>
      </c>
      <c r="B151" s="73">
        <v>1242</v>
      </c>
      <c r="C151" s="65" t="s">
        <v>1259</v>
      </c>
      <c r="D151" s="65" t="s">
        <v>1739</v>
      </c>
      <c r="E151" s="66">
        <v>46093</v>
      </c>
      <c r="F151" s="65" t="s">
        <v>4278</v>
      </c>
      <c r="G151" s="65" t="s">
        <v>4124</v>
      </c>
    </row>
    <row r="152" spans="1:7" x14ac:dyDescent="0.3">
      <c r="A152" s="69" t="s">
        <v>4279</v>
      </c>
      <c r="B152" s="73">
        <v>1244</v>
      </c>
      <c r="C152" s="65" t="s">
        <v>1261</v>
      </c>
      <c r="D152" s="65" t="s">
        <v>4280</v>
      </c>
      <c r="E152" s="66">
        <v>46093</v>
      </c>
      <c r="F152" s="65" t="s">
        <v>4278</v>
      </c>
      <c r="G152" s="65" t="s">
        <v>4114</v>
      </c>
    </row>
    <row r="153" spans="1:7" x14ac:dyDescent="0.3">
      <c r="A153" s="69" t="s">
        <v>4277</v>
      </c>
      <c r="B153" s="73">
        <v>1250</v>
      </c>
      <c r="C153" s="65" t="s">
        <v>1267</v>
      </c>
      <c r="D153" s="65" t="s">
        <v>1929</v>
      </c>
      <c r="E153" s="66">
        <v>46093</v>
      </c>
      <c r="F153" s="65" t="s">
        <v>4278</v>
      </c>
      <c r="G153" s="65" t="s">
        <v>4114</v>
      </c>
    </row>
    <row r="154" spans="1:7" x14ac:dyDescent="0.3">
      <c r="A154" s="69" t="s">
        <v>3677</v>
      </c>
      <c r="B154" s="73">
        <v>1259</v>
      </c>
      <c r="C154" s="65" t="s">
        <v>1276</v>
      </c>
      <c r="D154" s="65" t="s">
        <v>3866</v>
      </c>
      <c r="E154" s="66">
        <v>46093</v>
      </c>
      <c r="F154" s="65" t="s">
        <v>4311</v>
      </c>
      <c r="G154" s="65" t="s">
        <v>4124</v>
      </c>
    </row>
    <row r="155" spans="1:7" x14ac:dyDescent="0.3">
      <c r="A155" s="69" t="s">
        <v>4276</v>
      </c>
      <c r="B155" s="73">
        <v>1267</v>
      </c>
      <c r="C155" s="65" t="s">
        <v>1284</v>
      </c>
      <c r="D155" s="65" t="s">
        <v>2039</v>
      </c>
      <c r="E155" s="66">
        <v>46093</v>
      </c>
      <c r="F155" s="65" t="s">
        <v>4258</v>
      </c>
      <c r="G155" s="65" t="s">
        <v>4114</v>
      </c>
    </row>
    <row r="156" spans="1:7" x14ac:dyDescent="0.3">
      <c r="A156" s="69" t="s">
        <v>4275</v>
      </c>
      <c r="B156" s="73">
        <v>1271</v>
      </c>
      <c r="C156" s="65" t="s">
        <v>1288</v>
      </c>
      <c r="D156" s="65" t="s">
        <v>1974</v>
      </c>
      <c r="E156" s="66">
        <v>46093</v>
      </c>
      <c r="F156" s="65" t="s">
        <v>4258</v>
      </c>
      <c r="G156" s="65" t="s">
        <v>4114</v>
      </c>
    </row>
    <row r="157" spans="1:7" x14ac:dyDescent="0.3">
      <c r="A157" s="69" t="s">
        <v>4274</v>
      </c>
      <c r="B157" s="73">
        <v>1280</v>
      </c>
      <c r="C157" s="65" t="s">
        <v>1297</v>
      </c>
      <c r="D157" s="65" t="s">
        <v>4004</v>
      </c>
      <c r="E157" s="66">
        <v>46093</v>
      </c>
      <c r="F157" s="65" t="s">
        <v>4258</v>
      </c>
      <c r="G157" s="65" t="s">
        <v>4114</v>
      </c>
    </row>
    <row r="158" spans="1:7" x14ac:dyDescent="0.3">
      <c r="A158" s="69" t="s">
        <v>4273</v>
      </c>
      <c r="B158" s="73">
        <v>1293</v>
      </c>
      <c r="C158" s="65" t="s">
        <v>1310</v>
      </c>
      <c r="D158" s="65" t="s">
        <v>3278</v>
      </c>
      <c r="E158" s="66">
        <v>46093</v>
      </c>
      <c r="F158" s="65" t="s">
        <v>4258</v>
      </c>
      <c r="G158" s="65" t="s">
        <v>4114</v>
      </c>
    </row>
    <row r="159" spans="1:7" x14ac:dyDescent="0.3">
      <c r="A159" s="69" t="s">
        <v>4272</v>
      </c>
      <c r="B159" s="73">
        <v>1296</v>
      </c>
      <c r="C159" s="65" t="s">
        <v>1313</v>
      </c>
      <c r="D159" s="65" t="s">
        <v>1891</v>
      </c>
      <c r="E159" s="66">
        <v>46093</v>
      </c>
      <c r="F159" s="65" t="s">
        <v>4258</v>
      </c>
      <c r="G159" s="65" t="s">
        <v>4114</v>
      </c>
    </row>
    <row r="160" spans="1:7" x14ac:dyDescent="0.3">
      <c r="A160" s="69" t="s">
        <v>4271</v>
      </c>
      <c r="B160" s="73">
        <v>1300</v>
      </c>
      <c r="C160" s="65" t="s">
        <v>1317</v>
      </c>
      <c r="D160" s="65" t="s">
        <v>3114</v>
      </c>
      <c r="E160" s="66">
        <v>46093</v>
      </c>
      <c r="F160" s="65" t="s">
        <v>4258</v>
      </c>
      <c r="G160" s="65" t="s">
        <v>4114</v>
      </c>
    </row>
    <row r="161" spans="1:7" x14ac:dyDescent="0.3">
      <c r="A161" s="69" t="s">
        <v>4270</v>
      </c>
      <c r="B161" s="73">
        <v>1302</v>
      </c>
      <c r="C161" s="65" t="s">
        <v>1319</v>
      </c>
      <c r="D161" s="65" t="s">
        <v>3459</v>
      </c>
      <c r="E161" s="66">
        <v>46093</v>
      </c>
      <c r="F161" s="65" t="s">
        <v>4258</v>
      </c>
      <c r="G161" s="65" t="s">
        <v>4114</v>
      </c>
    </row>
    <row r="162" spans="1:7" x14ac:dyDescent="0.3">
      <c r="A162" s="69" t="s">
        <v>4269</v>
      </c>
      <c r="B162" s="73">
        <v>1306</v>
      </c>
      <c r="C162" s="65" t="s">
        <v>1323</v>
      </c>
      <c r="D162" s="65" t="s">
        <v>2645</v>
      </c>
      <c r="E162" s="66">
        <v>46093</v>
      </c>
      <c r="F162" s="65" t="s">
        <v>4258</v>
      </c>
      <c r="G162" s="65" t="s">
        <v>4124</v>
      </c>
    </row>
    <row r="163" spans="1:7" x14ac:dyDescent="0.3">
      <c r="A163" s="69" t="s">
        <v>4268</v>
      </c>
      <c r="B163" s="73">
        <v>1308</v>
      </c>
      <c r="C163" s="65" t="s">
        <v>1325</v>
      </c>
      <c r="D163" s="65" t="s">
        <v>2132</v>
      </c>
      <c r="E163" s="66">
        <v>46093</v>
      </c>
      <c r="F163" s="65" t="s">
        <v>4258</v>
      </c>
      <c r="G163" s="65" t="s">
        <v>4114</v>
      </c>
    </row>
    <row r="164" spans="1:7" x14ac:dyDescent="0.3">
      <c r="A164" s="69" t="s">
        <v>4267</v>
      </c>
      <c r="B164" s="73">
        <v>1332</v>
      </c>
      <c r="C164" s="65" t="s">
        <v>1349</v>
      </c>
      <c r="D164" s="65" t="s">
        <v>1685</v>
      </c>
      <c r="E164" s="66">
        <v>46093</v>
      </c>
      <c r="F164" s="65" t="s">
        <v>4258</v>
      </c>
      <c r="G164" s="65" t="s">
        <v>4114</v>
      </c>
    </row>
    <row r="165" spans="1:7" x14ac:dyDescent="0.3">
      <c r="A165" s="69" t="s">
        <v>4265</v>
      </c>
      <c r="B165" s="73">
        <v>1334</v>
      </c>
      <c r="C165" s="65" t="s">
        <v>1351</v>
      </c>
      <c r="D165" s="65" t="s">
        <v>4266</v>
      </c>
      <c r="E165" s="66">
        <v>46093</v>
      </c>
      <c r="F165" s="65" t="s">
        <v>4258</v>
      </c>
      <c r="G165" s="65" t="s">
        <v>4114</v>
      </c>
    </row>
    <row r="166" spans="1:7" x14ac:dyDescent="0.3">
      <c r="A166" s="69" t="s">
        <v>4264</v>
      </c>
      <c r="B166" s="73">
        <v>1336</v>
      </c>
      <c r="C166" s="65" t="s">
        <v>1353</v>
      </c>
      <c r="D166" s="65" t="s">
        <v>3563</v>
      </c>
      <c r="E166" s="66">
        <v>46093</v>
      </c>
      <c r="F166" s="65" t="s">
        <v>4258</v>
      </c>
      <c r="G166" s="65" t="s">
        <v>4114</v>
      </c>
    </row>
    <row r="167" spans="1:7" x14ac:dyDescent="0.3">
      <c r="A167" s="69" t="s">
        <v>4263</v>
      </c>
      <c r="B167" s="73">
        <v>1339</v>
      </c>
      <c r="C167" s="65" t="s">
        <v>1356</v>
      </c>
      <c r="D167" s="65" t="s">
        <v>3830</v>
      </c>
      <c r="E167" s="66">
        <v>46093</v>
      </c>
      <c r="F167" s="65" t="s">
        <v>4258</v>
      </c>
      <c r="G167" s="65" t="s">
        <v>4124</v>
      </c>
    </row>
    <row r="168" spans="1:7" x14ac:dyDescent="0.3">
      <c r="A168" s="69" t="s">
        <v>4261</v>
      </c>
      <c r="B168" s="73">
        <v>1343</v>
      </c>
      <c r="C168" s="65" t="s">
        <v>1360</v>
      </c>
      <c r="D168" s="65" t="s">
        <v>4262</v>
      </c>
      <c r="E168" s="66">
        <v>46093</v>
      </c>
      <c r="F168" s="65" t="s">
        <v>4258</v>
      </c>
      <c r="G168" s="65" t="s">
        <v>4114</v>
      </c>
    </row>
    <row r="169" spans="1:7" ht="27.6" x14ac:dyDescent="0.3">
      <c r="A169" s="69" t="s">
        <v>4260</v>
      </c>
      <c r="B169" s="73">
        <v>1344</v>
      </c>
      <c r="C169" s="65" t="s">
        <v>1361</v>
      </c>
      <c r="D169" s="65" t="s">
        <v>3007</v>
      </c>
      <c r="E169" s="66">
        <v>46093</v>
      </c>
      <c r="F169" s="65" t="s">
        <v>4258</v>
      </c>
      <c r="G169" s="65" t="s">
        <v>4124</v>
      </c>
    </row>
    <row r="170" spans="1:7" x14ac:dyDescent="0.3">
      <c r="A170" s="69" t="s">
        <v>4259</v>
      </c>
      <c r="B170" s="73">
        <v>1353</v>
      </c>
      <c r="C170" s="65" t="s">
        <v>1370</v>
      </c>
      <c r="D170" s="65" t="s">
        <v>2892</v>
      </c>
      <c r="E170" s="66">
        <v>46093</v>
      </c>
      <c r="F170" s="65" t="s">
        <v>4258</v>
      </c>
      <c r="G170" s="65" t="s">
        <v>4114</v>
      </c>
    </row>
    <row r="171" spans="1:7" x14ac:dyDescent="0.3">
      <c r="A171" s="69" t="s">
        <v>4257</v>
      </c>
      <c r="B171" s="73">
        <v>1401</v>
      </c>
      <c r="C171" s="65" t="s">
        <v>1418</v>
      </c>
      <c r="D171" s="65" t="s">
        <v>3484</v>
      </c>
      <c r="E171" s="66">
        <v>46093</v>
      </c>
      <c r="F171" s="65" t="s">
        <v>4258</v>
      </c>
      <c r="G171" s="65" t="s">
        <v>4114</v>
      </c>
    </row>
    <row r="172" spans="1:7" x14ac:dyDescent="0.3">
      <c r="A172" s="69" t="s">
        <v>4256</v>
      </c>
      <c r="B172" s="73">
        <v>1430</v>
      </c>
      <c r="C172" s="65" t="s">
        <v>1447</v>
      </c>
      <c r="D172" s="65" t="s">
        <v>2164</v>
      </c>
      <c r="E172" s="66">
        <v>46093</v>
      </c>
      <c r="F172" s="65" t="s">
        <v>4247</v>
      </c>
      <c r="G172" s="65" t="s">
        <v>4114</v>
      </c>
    </row>
    <row r="173" spans="1:7" x14ac:dyDescent="0.3">
      <c r="A173" s="69" t="s">
        <v>4255</v>
      </c>
      <c r="B173" s="73">
        <v>1443</v>
      </c>
      <c r="C173" s="65" t="s">
        <v>1460</v>
      </c>
      <c r="D173" s="65" t="s">
        <v>3793</v>
      </c>
      <c r="E173" s="66">
        <v>46093</v>
      </c>
      <c r="F173" s="65" t="s">
        <v>4247</v>
      </c>
      <c r="G173" s="65" t="s">
        <v>4114</v>
      </c>
    </row>
    <row r="174" spans="1:7" x14ac:dyDescent="0.3">
      <c r="A174" s="69" t="s">
        <v>4254</v>
      </c>
      <c r="B174" s="73">
        <v>1444</v>
      </c>
      <c r="C174" s="65" t="s">
        <v>1461</v>
      </c>
      <c r="D174" s="65" t="s">
        <v>3048</v>
      </c>
      <c r="E174" s="66">
        <v>46093</v>
      </c>
      <c r="F174" s="65" t="s">
        <v>4247</v>
      </c>
      <c r="G174" s="65" t="s">
        <v>4114</v>
      </c>
    </row>
    <row r="175" spans="1:7" x14ac:dyDescent="0.3">
      <c r="A175" s="69" t="s">
        <v>4253</v>
      </c>
      <c r="B175" s="73">
        <v>1448</v>
      </c>
      <c r="C175" s="65" t="s">
        <v>1465</v>
      </c>
      <c r="D175" s="65" t="s">
        <v>3784</v>
      </c>
      <c r="E175" s="66">
        <v>46093</v>
      </c>
      <c r="F175" s="65" t="s">
        <v>4247</v>
      </c>
      <c r="G175" s="65" t="s">
        <v>4124</v>
      </c>
    </row>
    <row r="176" spans="1:7" x14ac:dyDescent="0.3">
      <c r="A176" s="69" t="s">
        <v>4252</v>
      </c>
      <c r="B176" s="73">
        <v>1453</v>
      </c>
      <c r="C176" s="65" t="s">
        <v>1470</v>
      </c>
      <c r="D176" s="65" t="s">
        <v>2056</v>
      </c>
      <c r="E176" s="66">
        <v>46093</v>
      </c>
      <c r="F176" s="65" t="s">
        <v>4247</v>
      </c>
      <c r="G176" s="65" t="s">
        <v>4114</v>
      </c>
    </row>
    <row r="177" spans="1:7" x14ac:dyDescent="0.3">
      <c r="A177" s="69" t="s">
        <v>4251</v>
      </c>
      <c r="B177" s="73">
        <v>1465</v>
      </c>
      <c r="C177" s="65" t="s">
        <v>1482</v>
      </c>
      <c r="D177" s="65" t="s">
        <v>3234</v>
      </c>
      <c r="E177" s="66">
        <v>46093</v>
      </c>
      <c r="F177" s="65" t="s">
        <v>4247</v>
      </c>
      <c r="G177" s="65" t="s">
        <v>4124</v>
      </c>
    </row>
    <row r="178" spans="1:7" x14ac:dyDescent="0.3">
      <c r="A178" s="69" t="s">
        <v>3668</v>
      </c>
      <c r="B178" s="73">
        <v>1472</v>
      </c>
      <c r="C178" s="65" t="s">
        <v>3638</v>
      </c>
      <c r="D178" s="65" t="s">
        <v>3879</v>
      </c>
      <c r="E178" s="66">
        <v>46093</v>
      </c>
      <c r="F178" s="65" t="s">
        <v>4312</v>
      </c>
      <c r="G178" s="65" t="s">
        <v>4114</v>
      </c>
    </row>
    <row r="179" spans="1:7" x14ac:dyDescent="0.3">
      <c r="A179" s="69" t="s">
        <v>4249</v>
      </c>
      <c r="B179" s="73">
        <v>1477</v>
      </c>
      <c r="C179" s="65" t="s">
        <v>3643</v>
      </c>
      <c r="D179" s="65" t="s">
        <v>4250</v>
      </c>
      <c r="E179" s="66">
        <v>46093</v>
      </c>
      <c r="F179" s="65" t="s">
        <v>4247</v>
      </c>
      <c r="G179" s="65" t="s">
        <v>4124</v>
      </c>
    </row>
    <row r="180" spans="1:7" x14ac:dyDescent="0.3">
      <c r="A180" s="69" t="s">
        <v>3671</v>
      </c>
      <c r="B180" s="73">
        <v>1481</v>
      </c>
      <c r="C180" s="65" t="s">
        <v>4064</v>
      </c>
      <c r="D180" s="65" t="s">
        <v>4065</v>
      </c>
      <c r="E180" s="66">
        <v>46093</v>
      </c>
      <c r="F180" s="65" t="s">
        <v>4313</v>
      </c>
      <c r="G180" s="65" t="s">
        <v>4114</v>
      </c>
    </row>
    <row r="181" spans="1:7" x14ac:dyDescent="0.3">
      <c r="A181" s="69" t="s">
        <v>3675</v>
      </c>
      <c r="B181" s="73">
        <v>1496</v>
      </c>
      <c r="C181" s="65" t="s">
        <v>3660</v>
      </c>
      <c r="D181" s="65" t="s">
        <v>3790</v>
      </c>
      <c r="E181" s="66">
        <v>46093</v>
      </c>
      <c r="F181" s="65" t="s">
        <v>4313</v>
      </c>
      <c r="G181" s="65" t="s">
        <v>4114</v>
      </c>
    </row>
    <row r="182" spans="1:7" x14ac:dyDescent="0.3">
      <c r="A182" s="69" t="s">
        <v>4248</v>
      </c>
      <c r="B182" s="73">
        <v>1498</v>
      </c>
      <c r="C182" s="65" t="s">
        <v>3662</v>
      </c>
      <c r="D182" s="65" t="s">
        <v>4068</v>
      </c>
      <c r="E182" s="66">
        <v>46093</v>
      </c>
      <c r="F182" s="65" t="s">
        <v>4247</v>
      </c>
      <c r="G182" s="65" t="s">
        <v>4124</v>
      </c>
    </row>
    <row r="183" spans="1:7" x14ac:dyDescent="0.3">
      <c r="A183" s="69" t="s">
        <v>4246</v>
      </c>
      <c r="B183" s="73">
        <v>1501</v>
      </c>
      <c r="C183" s="65" t="s">
        <v>3665</v>
      </c>
      <c r="D183" s="65" t="s">
        <v>3868</v>
      </c>
      <c r="E183" s="66">
        <v>46093</v>
      </c>
      <c r="F183" s="65" t="s">
        <v>4247</v>
      </c>
      <c r="G183" s="65" t="s">
        <v>4124</v>
      </c>
    </row>
  </sheetData>
  <sortState xmlns:xlrd2="http://schemas.microsoft.com/office/spreadsheetml/2017/richdata2" ref="A2:G183">
    <sortCondition ref="B2:B18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589D-3A7B-4C10-B674-22B872667A98}">
  <sheetPr codeName="Foglio12"/>
  <dimension ref="A1:D1014"/>
  <sheetViews>
    <sheetView topLeftCell="A949" workbookViewId="0">
      <selection activeCell="C999" sqref="C999"/>
    </sheetView>
  </sheetViews>
  <sheetFormatPr defaultRowHeight="14.4" x14ac:dyDescent="0.3"/>
  <cols>
    <col min="1" max="1" width="14.109375" customWidth="1"/>
    <col min="2" max="2" width="18.5546875" bestFit="1" customWidth="1"/>
    <col min="3" max="3" width="106.109375" bestFit="1" customWidth="1"/>
    <col min="4" max="4" width="24.44140625" customWidth="1"/>
  </cols>
  <sheetData>
    <row r="1" spans="1:4" ht="43.2" x14ac:dyDescent="0.3">
      <c r="A1" s="4" t="s">
        <v>664</v>
      </c>
      <c r="B1" s="16" t="s">
        <v>665</v>
      </c>
      <c r="C1" s="4" t="s">
        <v>666</v>
      </c>
      <c r="D1" s="4" t="s">
        <v>3636</v>
      </c>
    </row>
    <row r="2" spans="1:4" x14ac:dyDescent="0.3">
      <c r="A2" s="6">
        <v>1</v>
      </c>
      <c r="B2" s="17">
        <v>95038790580</v>
      </c>
      <c r="C2" s="2" t="s">
        <v>157</v>
      </c>
      <c r="D2" s="18">
        <v>4140</v>
      </c>
    </row>
    <row r="3" spans="1:4" x14ac:dyDescent="0.3">
      <c r="A3" s="6">
        <v>3</v>
      </c>
      <c r="B3" s="17">
        <v>96426110589</v>
      </c>
      <c r="C3" s="2" t="s">
        <v>580</v>
      </c>
      <c r="D3" s="18">
        <v>900</v>
      </c>
    </row>
    <row r="4" spans="1:4" x14ac:dyDescent="0.3">
      <c r="A4" s="6">
        <v>4</v>
      </c>
      <c r="B4" s="17">
        <v>97757010588</v>
      </c>
      <c r="C4" s="2" t="s">
        <v>587</v>
      </c>
      <c r="D4" s="18">
        <v>6800</v>
      </c>
    </row>
    <row r="5" spans="1:4" x14ac:dyDescent="0.3">
      <c r="A5" s="6">
        <v>5</v>
      </c>
      <c r="B5" s="17">
        <v>1013790595</v>
      </c>
      <c r="C5" s="2" t="s">
        <v>616</v>
      </c>
      <c r="D5" s="18">
        <v>5040</v>
      </c>
    </row>
    <row r="6" spans="1:4" x14ac:dyDescent="0.3">
      <c r="A6" s="6">
        <v>6</v>
      </c>
      <c r="B6" s="17">
        <v>92095090608</v>
      </c>
      <c r="C6" s="2" t="s">
        <v>302</v>
      </c>
      <c r="D6" s="18">
        <v>2500</v>
      </c>
    </row>
    <row r="7" spans="1:4" x14ac:dyDescent="0.3">
      <c r="A7" s="6">
        <v>8</v>
      </c>
      <c r="B7" s="17">
        <v>1358680567</v>
      </c>
      <c r="C7" s="2" t="s">
        <v>332</v>
      </c>
      <c r="D7" s="18">
        <v>5145</v>
      </c>
    </row>
    <row r="8" spans="1:4" x14ac:dyDescent="0.3">
      <c r="A8" s="6">
        <v>9</v>
      </c>
      <c r="B8" s="17">
        <v>90053700598</v>
      </c>
      <c r="C8" s="2" t="s">
        <v>315</v>
      </c>
      <c r="D8" s="18">
        <v>720</v>
      </c>
    </row>
    <row r="9" spans="1:4" x14ac:dyDescent="0.3">
      <c r="A9" s="6">
        <v>10</v>
      </c>
      <c r="B9" s="17">
        <v>7592821008</v>
      </c>
      <c r="C9" s="2" t="s">
        <v>202</v>
      </c>
      <c r="D9" s="18">
        <v>2970</v>
      </c>
    </row>
    <row r="10" spans="1:4" x14ac:dyDescent="0.3">
      <c r="A10" s="6">
        <v>11</v>
      </c>
      <c r="B10" s="17">
        <v>90056550560</v>
      </c>
      <c r="C10" s="2" t="s">
        <v>78</v>
      </c>
      <c r="D10" s="18">
        <v>4785</v>
      </c>
    </row>
    <row r="11" spans="1:4" x14ac:dyDescent="0.3">
      <c r="A11" s="6">
        <v>12</v>
      </c>
      <c r="B11" s="17">
        <v>3121700607</v>
      </c>
      <c r="C11" s="2" t="s">
        <v>512</v>
      </c>
      <c r="D11" s="18">
        <v>1000</v>
      </c>
    </row>
    <row r="12" spans="1:4" x14ac:dyDescent="0.3">
      <c r="A12" s="6">
        <v>13</v>
      </c>
      <c r="B12" s="17">
        <v>96368830582</v>
      </c>
      <c r="C12" s="2" t="s">
        <v>369</v>
      </c>
      <c r="D12" s="18">
        <v>1845</v>
      </c>
    </row>
    <row r="13" spans="1:4" x14ac:dyDescent="0.3">
      <c r="A13" s="6">
        <v>14</v>
      </c>
      <c r="B13" s="17">
        <v>96145390587</v>
      </c>
      <c r="C13" s="2" t="s">
        <v>463</v>
      </c>
      <c r="D13" s="18">
        <v>6240</v>
      </c>
    </row>
    <row r="14" spans="1:4" x14ac:dyDescent="0.3">
      <c r="A14" s="6">
        <v>15</v>
      </c>
      <c r="B14" s="17">
        <v>91029980603</v>
      </c>
      <c r="C14" s="2" t="s">
        <v>568</v>
      </c>
      <c r="D14" s="18">
        <v>4900</v>
      </c>
    </row>
    <row r="15" spans="1:4" x14ac:dyDescent="0.3">
      <c r="A15" s="6">
        <v>16</v>
      </c>
      <c r="B15" s="17">
        <v>96497420586</v>
      </c>
      <c r="C15" s="2" t="s">
        <v>607</v>
      </c>
      <c r="D15" s="18">
        <v>1980</v>
      </c>
    </row>
    <row r="16" spans="1:4" x14ac:dyDescent="0.3">
      <c r="A16" s="6">
        <v>17</v>
      </c>
      <c r="B16" s="17">
        <v>96430950582</v>
      </c>
      <c r="C16" s="2" t="s">
        <v>231</v>
      </c>
      <c r="D16" s="18">
        <v>2000</v>
      </c>
    </row>
    <row r="17" spans="1:4" x14ac:dyDescent="0.3">
      <c r="A17" s="6">
        <v>18</v>
      </c>
      <c r="B17" s="17">
        <v>97700800580</v>
      </c>
      <c r="C17" s="2" t="s">
        <v>26</v>
      </c>
      <c r="D17" s="18">
        <v>6060</v>
      </c>
    </row>
    <row r="18" spans="1:4" x14ac:dyDescent="0.3">
      <c r="A18" s="6">
        <v>19</v>
      </c>
      <c r="B18" s="17">
        <v>96534010580</v>
      </c>
      <c r="C18" s="2" t="s">
        <v>513</v>
      </c>
      <c r="D18" s="18">
        <v>1860</v>
      </c>
    </row>
    <row r="19" spans="1:4" x14ac:dyDescent="0.3">
      <c r="A19" s="6">
        <v>20</v>
      </c>
      <c r="B19" s="17">
        <v>92023020602</v>
      </c>
      <c r="C19" s="2" t="s">
        <v>487</v>
      </c>
      <c r="D19" s="18">
        <v>3150</v>
      </c>
    </row>
    <row r="20" spans="1:4" x14ac:dyDescent="0.3">
      <c r="A20" s="6">
        <v>22</v>
      </c>
      <c r="B20" s="17">
        <v>97297410587</v>
      </c>
      <c r="C20" s="2" t="s">
        <v>114</v>
      </c>
      <c r="D20" s="18">
        <v>560</v>
      </c>
    </row>
    <row r="21" spans="1:4" x14ac:dyDescent="0.3">
      <c r="A21" s="6">
        <v>23</v>
      </c>
      <c r="B21" s="17">
        <v>96529350587</v>
      </c>
      <c r="C21" s="2" t="s">
        <v>295</v>
      </c>
      <c r="D21" s="18">
        <v>6720</v>
      </c>
    </row>
    <row r="22" spans="1:4" x14ac:dyDescent="0.3">
      <c r="A22" s="6">
        <v>24</v>
      </c>
      <c r="B22" s="17">
        <v>94092290587</v>
      </c>
      <c r="C22" s="2" t="s">
        <v>95</v>
      </c>
      <c r="D22" s="18">
        <v>3150</v>
      </c>
    </row>
    <row r="23" spans="1:4" x14ac:dyDescent="0.3">
      <c r="A23" s="6">
        <v>25</v>
      </c>
      <c r="B23" s="17">
        <v>95020260584</v>
      </c>
      <c r="C23" s="2" t="s">
        <v>134</v>
      </c>
      <c r="D23" s="18">
        <v>800</v>
      </c>
    </row>
    <row r="24" spans="1:4" x14ac:dyDescent="0.3">
      <c r="A24" s="6">
        <v>26</v>
      </c>
      <c r="B24" s="17">
        <v>91005010581</v>
      </c>
      <c r="C24" s="2" t="s">
        <v>598</v>
      </c>
      <c r="D24" s="18">
        <v>1250</v>
      </c>
    </row>
    <row r="25" spans="1:4" x14ac:dyDescent="0.3">
      <c r="A25" s="6">
        <v>28</v>
      </c>
      <c r="B25" s="17">
        <v>91174430594</v>
      </c>
      <c r="C25" s="2" t="s">
        <v>354</v>
      </c>
      <c r="D25" s="18">
        <v>1440</v>
      </c>
    </row>
    <row r="26" spans="1:4" x14ac:dyDescent="0.3">
      <c r="A26" s="6">
        <v>29</v>
      </c>
      <c r="B26" s="17">
        <v>97852040589</v>
      </c>
      <c r="C26" s="2" t="s">
        <v>390</v>
      </c>
      <c r="D26" s="18">
        <v>11039</v>
      </c>
    </row>
    <row r="27" spans="1:4" x14ac:dyDescent="0.3">
      <c r="A27" s="6">
        <v>30</v>
      </c>
      <c r="B27" s="17">
        <v>2752250601</v>
      </c>
      <c r="C27" s="2" t="s">
        <v>546</v>
      </c>
      <c r="D27" s="18">
        <v>7200</v>
      </c>
    </row>
    <row r="28" spans="1:4" x14ac:dyDescent="0.3">
      <c r="A28" s="6">
        <v>31</v>
      </c>
      <c r="B28" s="17">
        <v>4534971009</v>
      </c>
      <c r="C28" s="2" t="s">
        <v>108</v>
      </c>
      <c r="D28" s="18">
        <v>8520</v>
      </c>
    </row>
    <row r="29" spans="1:4" x14ac:dyDescent="0.3">
      <c r="A29" s="6">
        <v>32</v>
      </c>
      <c r="B29" s="17">
        <v>93030410588</v>
      </c>
      <c r="C29" s="2" t="s">
        <v>506</v>
      </c>
      <c r="D29" s="18">
        <v>1500</v>
      </c>
    </row>
    <row r="30" spans="1:4" x14ac:dyDescent="0.3">
      <c r="A30" s="6">
        <v>33</v>
      </c>
      <c r="B30" s="17">
        <v>5575941009</v>
      </c>
      <c r="C30" s="2" t="s">
        <v>254</v>
      </c>
      <c r="D30" s="18">
        <v>7020</v>
      </c>
    </row>
    <row r="31" spans="1:4" x14ac:dyDescent="0.3">
      <c r="A31" s="6">
        <v>34</v>
      </c>
      <c r="B31" s="17">
        <v>90030850599</v>
      </c>
      <c r="C31" s="2" t="s">
        <v>417</v>
      </c>
      <c r="D31" s="18">
        <v>5310</v>
      </c>
    </row>
    <row r="32" spans="1:4" x14ac:dyDescent="0.3">
      <c r="A32" s="6">
        <v>35</v>
      </c>
      <c r="B32" s="17">
        <v>9675621008</v>
      </c>
      <c r="C32" s="2" t="s">
        <v>190</v>
      </c>
      <c r="D32" s="18">
        <v>1380</v>
      </c>
    </row>
    <row r="33" spans="1:4" x14ac:dyDescent="0.3">
      <c r="A33" s="6">
        <v>36</v>
      </c>
      <c r="B33" s="17">
        <v>91155680597</v>
      </c>
      <c r="C33" s="2" t="s">
        <v>184</v>
      </c>
      <c r="D33" s="18">
        <v>1450</v>
      </c>
    </row>
    <row r="34" spans="1:4" x14ac:dyDescent="0.3">
      <c r="A34" s="6">
        <v>37</v>
      </c>
      <c r="B34" s="17">
        <v>6104041006</v>
      </c>
      <c r="C34" s="2" t="s">
        <v>50</v>
      </c>
      <c r="D34" s="18">
        <v>4160</v>
      </c>
    </row>
    <row r="35" spans="1:4" x14ac:dyDescent="0.3">
      <c r="A35" s="6">
        <v>38</v>
      </c>
      <c r="B35" s="17">
        <v>96432450581</v>
      </c>
      <c r="C35" s="2" t="s">
        <v>13</v>
      </c>
      <c r="D35" s="18">
        <f>1610+210</f>
        <v>1820</v>
      </c>
    </row>
    <row r="36" spans="1:4" x14ac:dyDescent="0.3">
      <c r="A36" s="6">
        <v>39</v>
      </c>
      <c r="B36" s="17">
        <v>90081050586</v>
      </c>
      <c r="C36" s="2" t="s">
        <v>611</v>
      </c>
      <c r="D36" s="18">
        <v>2620</v>
      </c>
    </row>
    <row r="37" spans="1:4" x14ac:dyDescent="0.3">
      <c r="A37" s="6">
        <v>41</v>
      </c>
      <c r="B37" s="17">
        <v>90080240592</v>
      </c>
      <c r="C37" s="2" t="s">
        <v>569</v>
      </c>
      <c r="D37" s="18">
        <v>13500</v>
      </c>
    </row>
    <row r="38" spans="1:4" x14ac:dyDescent="0.3">
      <c r="A38" s="6">
        <v>42</v>
      </c>
      <c r="B38" s="17">
        <v>97914990581</v>
      </c>
      <c r="C38" s="2" t="s">
        <v>558</v>
      </c>
      <c r="D38" s="18">
        <v>1140</v>
      </c>
    </row>
    <row r="39" spans="1:4" x14ac:dyDescent="0.3">
      <c r="A39" s="6">
        <v>43</v>
      </c>
      <c r="B39" s="17">
        <v>90125350562</v>
      </c>
      <c r="C39" s="2" t="s">
        <v>282</v>
      </c>
      <c r="D39" s="18">
        <v>3640</v>
      </c>
    </row>
    <row r="40" spans="1:4" x14ac:dyDescent="0.3">
      <c r="A40" s="6">
        <v>44</v>
      </c>
      <c r="B40" s="17">
        <v>90069990597</v>
      </c>
      <c r="C40" s="2" t="s">
        <v>101</v>
      </c>
      <c r="D40" s="18">
        <v>3550</v>
      </c>
    </row>
    <row r="41" spans="1:4" x14ac:dyDescent="0.3">
      <c r="A41" s="6">
        <v>45</v>
      </c>
      <c r="B41" s="17">
        <v>97735500585</v>
      </c>
      <c r="C41" s="2" t="s">
        <v>307</v>
      </c>
      <c r="D41" s="18">
        <v>390</v>
      </c>
    </row>
    <row r="42" spans="1:4" x14ac:dyDescent="0.3">
      <c r="A42" s="6">
        <v>46</v>
      </c>
      <c r="B42" s="17">
        <v>97434300584</v>
      </c>
      <c r="C42" s="2" t="s">
        <v>288</v>
      </c>
      <c r="D42" s="18">
        <v>10085</v>
      </c>
    </row>
    <row r="43" spans="1:4" x14ac:dyDescent="0.3">
      <c r="A43" s="6">
        <v>47</v>
      </c>
      <c r="B43" s="17">
        <v>97752130589</v>
      </c>
      <c r="C43" s="2" t="s">
        <v>106</v>
      </c>
      <c r="D43" s="18">
        <v>2360</v>
      </c>
    </row>
    <row r="44" spans="1:4" x14ac:dyDescent="0.3">
      <c r="A44" s="6">
        <v>48</v>
      </c>
      <c r="B44" s="17">
        <v>91178240593</v>
      </c>
      <c r="C44" s="2" t="s">
        <v>646</v>
      </c>
      <c r="D44" s="18">
        <v>805</v>
      </c>
    </row>
    <row r="45" spans="1:4" x14ac:dyDescent="0.3">
      <c r="A45" s="6">
        <v>50</v>
      </c>
      <c r="B45" s="17">
        <v>16781241001</v>
      </c>
      <c r="C45" s="2" t="s">
        <v>121</v>
      </c>
      <c r="D45" s="18">
        <v>9827</v>
      </c>
    </row>
    <row r="46" spans="1:4" x14ac:dyDescent="0.3">
      <c r="A46" s="6">
        <v>51</v>
      </c>
      <c r="B46" s="17">
        <v>3164590600</v>
      </c>
      <c r="C46" s="2" t="s">
        <v>24</v>
      </c>
      <c r="D46" s="18">
        <v>2520</v>
      </c>
    </row>
    <row r="47" spans="1:4" x14ac:dyDescent="0.3">
      <c r="A47" s="6">
        <v>53</v>
      </c>
      <c r="B47" s="17">
        <v>97800230589</v>
      </c>
      <c r="C47" s="2" t="s">
        <v>150</v>
      </c>
      <c r="D47" s="18">
        <v>11250</v>
      </c>
    </row>
    <row r="48" spans="1:4" x14ac:dyDescent="0.3">
      <c r="A48" s="6">
        <v>54</v>
      </c>
      <c r="B48" s="17">
        <v>97572950588</v>
      </c>
      <c r="C48" s="2" t="s">
        <v>438</v>
      </c>
      <c r="D48" s="18">
        <v>24335</v>
      </c>
    </row>
    <row r="49" spans="1:4" x14ac:dyDescent="0.3">
      <c r="A49" s="6">
        <v>55</v>
      </c>
      <c r="B49" s="17">
        <v>90078270569</v>
      </c>
      <c r="C49" s="2" t="s">
        <v>257</v>
      </c>
      <c r="D49" s="18">
        <v>1200</v>
      </c>
    </row>
    <row r="50" spans="1:4" x14ac:dyDescent="0.3">
      <c r="A50" s="6">
        <v>56</v>
      </c>
      <c r="B50" s="17">
        <v>92075090602</v>
      </c>
      <c r="C50" s="2" t="s">
        <v>425</v>
      </c>
      <c r="D50" s="18">
        <v>5700</v>
      </c>
    </row>
    <row r="51" spans="1:4" x14ac:dyDescent="0.3">
      <c r="A51" s="6">
        <v>57</v>
      </c>
      <c r="B51" s="17">
        <v>96605000585</v>
      </c>
      <c r="C51" s="2" t="s">
        <v>130</v>
      </c>
      <c r="D51" s="18">
        <v>4260</v>
      </c>
    </row>
    <row r="52" spans="1:4" x14ac:dyDescent="0.3">
      <c r="A52" s="6">
        <v>58</v>
      </c>
      <c r="B52" s="17">
        <v>2389030590</v>
      </c>
      <c r="C52" s="2" t="s">
        <v>49</v>
      </c>
      <c r="D52" s="18">
        <v>9150</v>
      </c>
    </row>
    <row r="53" spans="1:4" x14ac:dyDescent="0.3">
      <c r="A53" s="6">
        <v>61</v>
      </c>
      <c r="B53" s="17">
        <v>5586881004</v>
      </c>
      <c r="C53" s="2" t="s">
        <v>116</v>
      </c>
      <c r="D53" s="18">
        <v>4530</v>
      </c>
    </row>
    <row r="54" spans="1:4" x14ac:dyDescent="0.3">
      <c r="A54" s="6">
        <v>62</v>
      </c>
      <c r="B54" s="17">
        <v>12468281006</v>
      </c>
      <c r="C54" s="2" t="s">
        <v>176</v>
      </c>
      <c r="D54" s="18">
        <v>1750</v>
      </c>
    </row>
    <row r="55" spans="1:4" x14ac:dyDescent="0.3">
      <c r="A55" s="6">
        <v>63</v>
      </c>
      <c r="B55" s="17">
        <v>92026560588</v>
      </c>
      <c r="C55" s="2" t="s">
        <v>381</v>
      </c>
      <c r="D55" s="18">
        <v>1650</v>
      </c>
    </row>
    <row r="56" spans="1:4" x14ac:dyDescent="0.3">
      <c r="A56" s="6">
        <v>64</v>
      </c>
      <c r="B56" s="17">
        <v>6243191001</v>
      </c>
      <c r="C56" s="2" t="s">
        <v>477</v>
      </c>
      <c r="D56" s="18">
        <v>2744</v>
      </c>
    </row>
    <row r="57" spans="1:4" x14ac:dyDescent="0.3">
      <c r="A57" s="6">
        <v>65</v>
      </c>
      <c r="B57" s="17">
        <v>6309721006</v>
      </c>
      <c r="C57" s="2" t="s">
        <v>159</v>
      </c>
      <c r="D57" s="18">
        <v>1450</v>
      </c>
    </row>
    <row r="58" spans="1:4" x14ac:dyDescent="0.3">
      <c r="A58" s="6">
        <v>66</v>
      </c>
      <c r="B58" s="17">
        <v>92028260609</v>
      </c>
      <c r="C58" s="2" t="s">
        <v>245</v>
      </c>
      <c r="D58" s="18">
        <v>4600</v>
      </c>
    </row>
    <row r="59" spans="1:4" x14ac:dyDescent="0.3">
      <c r="A59" s="6">
        <v>68</v>
      </c>
      <c r="B59" s="17">
        <v>1905780563</v>
      </c>
      <c r="C59" s="2" t="s">
        <v>593</v>
      </c>
      <c r="D59" s="18">
        <v>4895</v>
      </c>
    </row>
    <row r="60" spans="1:4" x14ac:dyDescent="0.3">
      <c r="A60" s="6">
        <v>69</v>
      </c>
      <c r="B60" s="17">
        <v>2195750563</v>
      </c>
      <c r="C60" s="2" t="s">
        <v>80</v>
      </c>
      <c r="D60" s="18">
        <v>7400</v>
      </c>
    </row>
    <row r="61" spans="1:4" x14ac:dyDescent="0.3">
      <c r="A61" s="6">
        <v>70</v>
      </c>
      <c r="B61" s="17">
        <v>96582510580</v>
      </c>
      <c r="C61" s="2" t="s">
        <v>277</v>
      </c>
      <c r="D61" s="18">
        <v>8100</v>
      </c>
    </row>
    <row r="62" spans="1:4" x14ac:dyDescent="0.3">
      <c r="A62" s="6">
        <v>71</v>
      </c>
      <c r="B62" s="17">
        <v>94075170582</v>
      </c>
      <c r="C62" s="2" t="s">
        <v>47</v>
      </c>
      <c r="D62" s="18">
        <v>10575</v>
      </c>
    </row>
    <row r="63" spans="1:4" x14ac:dyDescent="0.3">
      <c r="A63" s="6">
        <v>72</v>
      </c>
      <c r="B63" s="17">
        <v>96599000583</v>
      </c>
      <c r="C63" s="2" t="s">
        <v>303</v>
      </c>
      <c r="D63" s="18">
        <v>1925</v>
      </c>
    </row>
    <row r="64" spans="1:4" x14ac:dyDescent="0.3">
      <c r="A64" s="6">
        <v>73</v>
      </c>
      <c r="B64" s="17">
        <v>12018681002</v>
      </c>
      <c r="C64" s="2" t="s">
        <v>353</v>
      </c>
      <c r="D64" s="18">
        <v>350</v>
      </c>
    </row>
    <row r="65" spans="1:4" x14ac:dyDescent="0.3">
      <c r="A65" s="6">
        <v>74</v>
      </c>
      <c r="B65" s="17">
        <v>91144660593</v>
      </c>
      <c r="C65" s="2" t="s">
        <v>515</v>
      </c>
      <c r="D65" s="18">
        <v>2760</v>
      </c>
    </row>
    <row r="66" spans="1:4" x14ac:dyDescent="0.3">
      <c r="A66" s="6">
        <v>76</v>
      </c>
      <c r="B66" s="17">
        <v>97725790584</v>
      </c>
      <c r="C66" s="2" t="s">
        <v>61</v>
      </c>
      <c r="D66" s="18">
        <v>6255</v>
      </c>
    </row>
    <row r="67" spans="1:4" x14ac:dyDescent="0.3">
      <c r="A67" s="6">
        <v>77</v>
      </c>
      <c r="B67" s="17">
        <v>91101630597</v>
      </c>
      <c r="C67" s="2" t="s">
        <v>576</v>
      </c>
      <c r="D67" s="18">
        <v>2100</v>
      </c>
    </row>
    <row r="68" spans="1:4" x14ac:dyDescent="0.3">
      <c r="A68" s="6">
        <v>78</v>
      </c>
      <c r="B68" s="17">
        <v>91123570599</v>
      </c>
      <c r="C68" s="2" t="s">
        <v>223</v>
      </c>
      <c r="D68" s="18">
        <v>1885</v>
      </c>
    </row>
    <row r="69" spans="1:4" x14ac:dyDescent="0.3">
      <c r="A69" s="6">
        <v>79</v>
      </c>
      <c r="B69" s="17">
        <v>96301750582</v>
      </c>
      <c r="C69" s="2" t="s">
        <v>152</v>
      </c>
      <c r="D69" s="18">
        <v>4340</v>
      </c>
    </row>
    <row r="70" spans="1:4" x14ac:dyDescent="0.3">
      <c r="A70" s="6">
        <v>80</v>
      </c>
      <c r="B70" s="17">
        <v>94079960582</v>
      </c>
      <c r="C70" s="2" t="s">
        <v>67</v>
      </c>
      <c r="D70" s="18">
        <v>2000</v>
      </c>
    </row>
    <row r="71" spans="1:4" x14ac:dyDescent="0.3">
      <c r="A71" s="6">
        <v>81</v>
      </c>
      <c r="B71" s="17">
        <v>90021620605</v>
      </c>
      <c r="C71" s="2" t="s">
        <v>66</v>
      </c>
      <c r="D71" s="18">
        <v>3640</v>
      </c>
    </row>
    <row r="72" spans="1:4" x14ac:dyDescent="0.3">
      <c r="A72" s="6">
        <v>82</v>
      </c>
      <c r="B72" s="17">
        <v>14973721005</v>
      </c>
      <c r="C72" s="2" t="s">
        <v>258</v>
      </c>
      <c r="D72" s="18">
        <v>200</v>
      </c>
    </row>
    <row r="73" spans="1:4" x14ac:dyDescent="0.3">
      <c r="A73" s="6">
        <v>83</v>
      </c>
      <c r="B73" s="17">
        <v>97414090585</v>
      </c>
      <c r="C73" s="2" t="s">
        <v>179</v>
      </c>
      <c r="D73" s="18">
        <v>4440</v>
      </c>
    </row>
    <row r="74" spans="1:4" x14ac:dyDescent="0.3">
      <c r="A74" s="6">
        <v>85</v>
      </c>
      <c r="B74" s="17">
        <v>90060120590</v>
      </c>
      <c r="C74" s="2" t="s">
        <v>112</v>
      </c>
      <c r="D74" s="18">
        <v>4300</v>
      </c>
    </row>
    <row r="75" spans="1:4" x14ac:dyDescent="0.3">
      <c r="A75" s="6">
        <v>86</v>
      </c>
      <c r="B75" s="17">
        <v>97847030588</v>
      </c>
      <c r="C75" s="2" t="s">
        <v>561</v>
      </c>
      <c r="D75" s="18">
        <v>800</v>
      </c>
    </row>
    <row r="76" spans="1:4" x14ac:dyDescent="0.3">
      <c r="A76" s="6">
        <v>88</v>
      </c>
      <c r="B76" s="17">
        <v>97787010582</v>
      </c>
      <c r="C76" s="2" t="s">
        <v>265</v>
      </c>
      <c r="D76" s="18">
        <v>4565</v>
      </c>
    </row>
    <row r="77" spans="1:4" x14ac:dyDescent="0.3">
      <c r="A77" s="6">
        <v>89</v>
      </c>
      <c r="B77" s="17">
        <v>92071350604</v>
      </c>
      <c r="C77" s="2" t="s">
        <v>348</v>
      </c>
      <c r="D77" s="18">
        <v>6200</v>
      </c>
    </row>
    <row r="78" spans="1:4" x14ac:dyDescent="0.3">
      <c r="A78" s="6">
        <v>90</v>
      </c>
      <c r="B78" s="17">
        <v>96407310588</v>
      </c>
      <c r="C78" s="2" t="s">
        <v>42</v>
      </c>
      <c r="D78" s="18">
        <v>510</v>
      </c>
    </row>
    <row r="79" spans="1:4" x14ac:dyDescent="0.3">
      <c r="A79" s="6">
        <v>91</v>
      </c>
      <c r="B79" s="17">
        <v>90011040608</v>
      </c>
      <c r="C79" s="2" t="s">
        <v>379</v>
      </c>
      <c r="D79" s="18">
        <v>1400</v>
      </c>
    </row>
    <row r="80" spans="1:4" x14ac:dyDescent="0.3">
      <c r="A80" s="6">
        <v>92</v>
      </c>
      <c r="B80" s="17">
        <v>91109850593</v>
      </c>
      <c r="C80" s="2" t="s">
        <v>575</v>
      </c>
      <c r="D80" s="18">
        <v>4000</v>
      </c>
    </row>
    <row r="81" spans="1:4" x14ac:dyDescent="0.3">
      <c r="A81" s="6">
        <v>93</v>
      </c>
      <c r="B81" s="17">
        <v>91132490599</v>
      </c>
      <c r="C81" s="2" t="s">
        <v>285</v>
      </c>
      <c r="D81" s="18">
        <v>840</v>
      </c>
    </row>
    <row r="82" spans="1:4" x14ac:dyDescent="0.3">
      <c r="A82" s="6">
        <v>94</v>
      </c>
      <c r="B82" s="17">
        <v>90152750569</v>
      </c>
      <c r="C82" s="2" t="s">
        <v>60</v>
      </c>
      <c r="D82" s="18">
        <v>1815</v>
      </c>
    </row>
    <row r="83" spans="1:4" x14ac:dyDescent="0.3">
      <c r="A83" s="6">
        <v>95</v>
      </c>
      <c r="B83" s="17">
        <v>91145600598</v>
      </c>
      <c r="C83" s="2" t="s">
        <v>404</v>
      </c>
      <c r="D83" s="18">
        <v>1260</v>
      </c>
    </row>
    <row r="84" spans="1:4" x14ac:dyDescent="0.3">
      <c r="A84" s="6">
        <v>96</v>
      </c>
      <c r="B84" s="17">
        <v>90096780573</v>
      </c>
      <c r="C84" s="2" t="s">
        <v>110</v>
      </c>
      <c r="D84" s="18">
        <v>1650</v>
      </c>
    </row>
    <row r="85" spans="1:4" x14ac:dyDescent="0.3">
      <c r="A85" s="6">
        <v>97</v>
      </c>
      <c r="B85" s="17">
        <v>96463920585</v>
      </c>
      <c r="C85" s="2" t="s">
        <v>660</v>
      </c>
      <c r="D85" s="18">
        <v>1750</v>
      </c>
    </row>
    <row r="86" spans="1:4" x14ac:dyDescent="0.3">
      <c r="A86" s="6">
        <v>98</v>
      </c>
      <c r="B86" s="17">
        <v>97976720587</v>
      </c>
      <c r="C86" s="2" t="s">
        <v>125</v>
      </c>
      <c r="D86" s="18">
        <v>3205</v>
      </c>
    </row>
    <row r="87" spans="1:4" x14ac:dyDescent="0.3">
      <c r="A87" s="6">
        <v>99</v>
      </c>
      <c r="B87" s="17">
        <v>96518210586</v>
      </c>
      <c r="C87" s="2" t="s">
        <v>321</v>
      </c>
      <c r="D87" s="18">
        <v>3350</v>
      </c>
    </row>
    <row r="88" spans="1:4" x14ac:dyDescent="0.3">
      <c r="A88" s="6">
        <v>100</v>
      </c>
      <c r="B88" s="17">
        <v>96585490582</v>
      </c>
      <c r="C88" s="2" t="s">
        <v>102</v>
      </c>
      <c r="D88" s="18">
        <v>700</v>
      </c>
    </row>
    <row r="89" spans="1:4" x14ac:dyDescent="0.3">
      <c r="A89" s="6">
        <v>101</v>
      </c>
      <c r="B89" s="17">
        <v>90065490592</v>
      </c>
      <c r="C89" s="2" t="s">
        <v>481</v>
      </c>
      <c r="D89" s="18">
        <v>1740</v>
      </c>
    </row>
    <row r="90" spans="1:4" x14ac:dyDescent="0.3">
      <c r="A90" s="6">
        <v>102</v>
      </c>
      <c r="B90" s="17">
        <v>92080350603</v>
      </c>
      <c r="C90" s="2" t="s">
        <v>164</v>
      </c>
      <c r="D90" s="18">
        <v>5550</v>
      </c>
    </row>
    <row r="91" spans="1:4" x14ac:dyDescent="0.3">
      <c r="A91" s="6">
        <v>104</v>
      </c>
      <c r="B91" s="17">
        <v>96567270580</v>
      </c>
      <c r="C91" s="2" t="s">
        <v>565</v>
      </c>
      <c r="D91" s="18">
        <f>3660+180</f>
        <v>3840</v>
      </c>
    </row>
    <row r="92" spans="1:4" x14ac:dyDescent="0.3">
      <c r="A92" s="6">
        <v>105</v>
      </c>
      <c r="B92" s="17">
        <v>90081020571</v>
      </c>
      <c r="C92" s="2" t="s">
        <v>658</v>
      </c>
      <c r="D92" s="18">
        <v>1400</v>
      </c>
    </row>
    <row r="93" spans="1:4" x14ac:dyDescent="0.3">
      <c r="A93" s="6">
        <v>106</v>
      </c>
      <c r="B93" s="17">
        <v>96135330585</v>
      </c>
      <c r="C93" s="2" t="s">
        <v>579</v>
      </c>
      <c r="D93" s="18">
        <v>500</v>
      </c>
    </row>
    <row r="94" spans="1:4" x14ac:dyDescent="0.3">
      <c r="A94" s="6">
        <v>107</v>
      </c>
      <c r="B94" s="17">
        <v>97792880581</v>
      </c>
      <c r="C94" s="2" t="s">
        <v>264</v>
      </c>
      <c r="D94" s="18">
        <v>1200</v>
      </c>
    </row>
    <row r="95" spans="1:4" x14ac:dyDescent="0.3">
      <c r="A95" s="6">
        <v>108</v>
      </c>
      <c r="B95" s="17">
        <v>97828590584</v>
      </c>
      <c r="C95" s="2" t="s">
        <v>167</v>
      </c>
      <c r="D95" s="18">
        <v>2380</v>
      </c>
    </row>
    <row r="96" spans="1:4" x14ac:dyDescent="0.3">
      <c r="A96" s="6">
        <v>109</v>
      </c>
      <c r="B96" s="17">
        <v>92097020603</v>
      </c>
      <c r="C96" s="2" t="s">
        <v>316</v>
      </c>
      <c r="D96" s="18">
        <v>1700</v>
      </c>
    </row>
    <row r="97" spans="1:4" x14ac:dyDescent="0.3">
      <c r="A97" s="6">
        <v>111</v>
      </c>
      <c r="B97" s="17">
        <v>90071150594</v>
      </c>
      <c r="C97" s="2" t="s">
        <v>550</v>
      </c>
      <c r="D97" s="18">
        <v>2000</v>
      </c>
    </row>
    <row r="98" spans="1:4" x14ac:dyDescent="0.3">
      <c r="A98" s="6">
        <v>112</v>
      </c>
      <c r="B98" s="17">
        <v>2343980591</v>
      </c>
      <c r="C98" s="2" t="s">
        <v>319</v>
      </c>
      <c r="D98" s="18">
        <v>6880</v>
      </c>
    </row>
    <row r="99" spans="1:4" x14ac:dyDescent="0.3">
      <c r="A99" s="6">
        <v>113</v>
      </c>
      <c r="B99" s="17">
        <v>16606981005</v>
      </c>
      <c r="C99" s="2" t="s">
        <v>189</v>
      </c>
      <c r="D99" s="18">
        <v>8855</v>
      </c>
    </row>
    <row r="100" spans="1:4" x14ac:dyDescent="0.3">
      <c r="A100" s="6">
        <v>114</v>
      </c>
      <c r="B100" s="17">
        <v>95025070582</v>
      </c>
      <c r="C100" s="2" t="s">
        <v>479</v>
      </c>
      <c r="D100" s="18">
        <v>630</v>
      </c>
    </row>
    <row r="101" spans="1:4" x14ac:dyDescent="0.3">
      <c r="A101" s="6">
        <v>115</v>
      </c>
      <c r="B101" s="17">
        <v>97479610582</v>
      </c>
      <c r="C101" s="2" t="s">
        <v>392</v>
      </c>
      <c r="D101" s="18">
        <v>4349</v>
      </c>
    </row>
    <row r="102" spans="1:4" x14ac:dyDescent="0.3">
      <c r="A102" s="6">
        <v>116</v>
      </c>
      <c r="B102" s="17">
        <v>91076460582</v>
      </c>
      <c r="C102" s="2" t="s">
        <v>233</v>
      </c>
      <c r="D102" s="18">
        <v>4680</v>
      </c>
    </row>
    <row r="103" spans="1:4" x14ac:dyDescent="0.3">
      <c r="A103" s="6">
        <v>117</v>
      </c>
      <c r="B103" s="17">
        <v>1146610579</v>
      </c>
      <c r="C103" s="2" t="s">
        <v>578</v>
      </c>
      <c r="D103" s="18">
        <v>4140</v>
      </c>
    </row>
    <row r="104" spans="1:4" x14ac:dyDescent="0.3">
      <c r="A104" s="6">
        <v>118</v>
      </c>
      <c r="B104" s="17">
        <v>97541250581</v>
      </c>
      <c r="C104" s="2" t="s">
        <v>28</v>
      </c>
      <c r="D104" s="18">
        <v>1350</v>
      </c>
    </row>
    <row r="105" spans="1:4" x14ac:dyDescent="0.3">
      <c r="A105" s="6">
        <v>119</v>
      </c>
      <c r="B105" s="17">
        <v>97667530584</v>
      </c>
      <c r="C105" s="2" t="s">
        <v>347</v>
      </c>
      <c r="D105" s="18">
        <v>4850</v>
      </c>
    </row>
    <row r="106" spans="1:4" x14ac:dyDescent="0.3">
      <c r="A106" s="6">
        <v>120</v>
      </c>
      <c r="B106" s="17">
        <v>91118680593</v>
      </c>
      <c r="C106" s="2" t="s">
        <v>22</v>
      </c>
      <c r="D106" s="18">
        <f>3550+300</f>
        <v>3850</v>
      </c>
    </row>
    <row r="107" spans="1:4" x14ac:dyDescent="0.3">
      <c r="A107" s="6">
        <v>121</v>
      </c>
      <c r="B107" s="17">
        <v>16158591004</v>
      </c>
      <c r="C107" s="2" t="s">
        <v>33</v>
      </c>
      <c r="D107" s="18">
        <v>5940</v>
      </c>
    </row>
    <row r="108" spans="1:4" x14ac:dyDescent="0.3">
      <c r="A108" s="6">
        <v>122</v>
      </c>
      <c r="B108" s="17">
        <v>90081740590</v>
      </c>
      <c r="C108" s="2" t="s">
        <v>547</v>
      </c>
      <c r="D108" s="18">
        <v>780</v>
      </c>
    </row>
    <row r="109" spans="1:4" x14ac:dyDescent="0.3">
      <c r="A109" s="6">
        <v>123</v>
      </c>
      <c r="B109" s="17">
        <v>92084290607</v>
      </c>
      <c r="C109" s="2" t="s">
        <v>227</v>
      </c>
      <c r="D109" s="18">
        <v>3700</v>
      </c>
    </row>
    <row r="110" spans="1:4" x14ac:dyDescent="0.3">
      <c r="A110" s="6">
        <v>125</v>
      </c>
      <c r="B110" s="17">
        <v>2661900601</v>
      </c>
      <c r="C110" s="2" t="s">
        <v>23</v>
      </c>
      <c r="D110" s="18">
        <v>15385</v>
      </c>
    </row>
    <row r="111" spans="1:4" x14ac:dyDescent="0.3">
      <c r="A111" s="6">
        <v>126</v>
      </c>
      <c r="B111" s="17">
        <v>91169900593</v>
      </c>
      <c r="C111" s="2" t="s">
        <v>267</v>
      </c>
      <c r="D111" s="18">
        <v>5250</v>
      </c>
    </row>
    <row r="112" spans="1:4" x14ac:dyDescent="0.3">
      <c r="A112" s="6">
        <v>127</v>
      </c>
      <c r="B112" s="17">
        <v>90088600573</v>
      </c>
      <c r="C112" s="2" t="s">
        <v>577</v>
      </c>
      <c r="D112" s="18">
        <v>4300</v>
      </c>
    </row>
    <row r="113" spans="1:4" x14ac:dyDescent="0.3">
      <c r="A113" s="6">
        <v>128</v>
      </c>
      <c r="B113" s="17">
        <v>17650601002</v>
      </c>
      <c r="C113" s="2" t="s">
        <v>15</v>
      </c>
      <c r="D113" s="18">
        <v>22895</v>
      </c>
    </row>
    <row r="114" spans="1:4" x14ac:dyDescent="0.3">
      <c r="A114" s="6">
        <v>129</v>
      </c>
      <c r="B114" s="17">
        <v>2090180569</v>
      </c>
      <c r="C114" s="2" t="s">
        <v>25</v>
      </c>
      <c r="D114" s="18">
        <v>2600</v>
      </c>
    </row>
    <row r="115" spans="1:4" x14ac:dyDescent="0.3">
      <c r="A115" s="6">
        <v>131</v>
      </c>
      <c r="B115" s="17">
        <v>2360550566</v>
      </c>
      <c r="C115" s="2" t="s">
        <v>416</v>
      </c>
      <c r="D115" s="18">
        <v>2890</v>
      </c>
    </row>
    <row r="116" spans="1:4" x14ac:dyDescent="0.3">
      <c r="A116" s="6">
        <v>132</v>
      </c>
      <c r="B116" s="17">
        <v>97440450589</v>
      </c>
      <c r="C116" s="2" t="s">
        <v>140</v>
      </c>
      <c r="D116" s="18">
        <v>3100</v>
      </c>
    </row>
    <row r="117" spans="1:4" x14ac:dyDescent="0.3">
      <c r="A117" s="6">
        <v>133</v>
      </c>
      <c r="B117" s="17">
        <v>14875051006</v>
      </c>
      <c r="C117" s="2" t="s">
        <v>628</v>
      </c>
      <c r="D117" s="18">
        <v>860</v>
      </c>
    </row>
    <row r="118" spans="1:4" x14ac:dyDescent="0.3">
      <c r="A118" s="6">
        <v>134</v>
      </c>
      <c r="B118" s="17">
        <v>6957950584</v>
      </c>
      <c r="C118" s="2" t="s">
        <v>45</v>
      </c>
      <c r="D118" s="18">
        <v>24118</v>
      </c>
    </row>
    <row r="119" spans="1:4" x14ac:dyDescent="0.3">
      <c r="A119" s="6">
        <v>136</v>
      </c>
      <c r="B119" s="17">
        <v>6885251006</v>
      </c>
      <c r="C119" s="2" t="s">
        <v>483</v>
      </c>
      <c r="D119" s="18">
        <v>590</v>
      </c>
    </row>
    <row r="120" spans="1:4" x14ac:dyDescent="0.3">
      <c r="A120" s="6">
        <v>137</v>
      </c>
      <c r="B120" s="17">
        <v>97807370586</v>
      </c>
      <c r="C120" s="2" t="s">
        <v>182</v>
      </c>
      <c r="D120" s="18">
        <v>8820</v>
      </c>
    </row>
    <row r="121" spans="1:4" x14ac:dyDescent="0.3">
      <c r="A121" s="6">
        <v>138</v>
      </c>
      <c r="B121" s="17">
        <v>94068260580</v>
      </c>
      <c r="C121" s="2" t="s">
        <v>55</v>
      </c>
      <c r="D121" s="18">
        <v>4700</v>
      </c>
    </row>
    <row r="122" spans="1:4" x14ac:dyDescent="0.3">
      <c r="A122" s="6">
        <v>139</v>
      </c>
      <c r="B122" s="17">
        <v>6202711005</v>
      </c>
      <c r="C122" s="2" t="s">
        <v>17</v>
      </c>
      <c r="D122" s="18">
        <v>17300</v>
      </c>
    </row>
    <row r="123" spans="1:4" x14ac:dyDescent="0.3">
      <c r="A123" s="6">
        <v>140</v>
      </c>
      <c r="B123" s="17">
        <v>12012091000</v>
      </c>
      <c r="C123" s="2" t="s">
        <v>186</v>
      </c>
      <c r="D123" s="18">
        <v>2160</v>
      </c>
    </row>
    <row r="124" spans="1:4" x14ac:dyDescent="0.3">
      <c r="A124" s="6">
        <v>141</v>
      </c>
      <c r="B124" s="17">
        <v>90054970596</v>
      </c>
      <c r="C124" s="2" t="s">
        <v>142</v>
      </c>
      <c r="D124" s="18">
        <v>7950</v>
      </c>
    </row>
    <row r="125" spans="1:4" x14ac:dyDescent="0.3">
      <c r="A125" s="6">
        <v>142</v>
      </c>
      <c r="B125" s="17">
        <v>97888290588</v>
      </c>
      <c r="C125" s="2" t="s">
        <v>350</v>
      </c>
      <c r="D125" s="18">
        <v>760</v>
      </c>
    </row>
    <row r="126" spans="1:4" x14ac:dyDescent="0.3">
      <c r="A126" s="6">
        <v>144</v>
      </c>
      <c r="B126" s="17">
        <v>90071660584</v>
      </c>
      <c r="C126" s="2" t="s">
        <v>261</v>
      </c>
      <c r="D126" s="18">
        <v>1350</v>
      </c>
    </row>
    <row r="127" spans="1:4" x14ac:dyDescent="0.3">
      <c r="A127" s="6">
        <v>145</v>
      </c>
      <c r="B127" s="17">
        <v>97166210589</v>
      </c>
      <c r="C127" s="2" t="s">
        <v>2</v>
      </c>
      <c r="D127" s="18">
        <v>520</v>
      </c>
    </row>
    <row r="128" spans="1:4" x14ac:dyDescent="0.3">
      <c r="A128" s="6">
        <v>146</v>
      </c>
      <c r="B128" s="17">
        <v>97716860586</v>
      </c>
      <c r="C128" s="2" t="s">
        <v>9</v>
      </c>
      <c r="D128" s="18">
        <v>1375</v>
      </c>
    </row>
    <row r="129" spans="1:4" x14ac:dyDescent="0.3">
      <c r="A129" s="6">
        <v>148</v>
      </c>
      <c r="B129" s="17">
        <v>96451670580</v>
      </c>
      <c r="C129" s="2" t="s">
        <v>592</v>
      </c>
      <c r="D129" s="18">
        <v>1350</v>
      </c>
    </row>
    <row r="130" spans="1:4" x14ac:dyDescent="0.3">
      <c r="A130" s="6">
        <v>149</v>
      </c>
      <c r="B130" s="17">
        <v>94093710583</v>
      </c>
      <c r="C130" s="2" t="s">
        <v>344</v>
      </c>
      <c r="D130" s="18">
        <v>1575</v>
      </c>
    </row>
    <row r="131" spans="1:4" x14ac:dyDescent="0.3">
      <c r="A131" s="6">
        <v>150</v>
      </c>
      <c r="B131" s="17">
        <v>8636551007</v>
      </c>
      <c r="C131" s="2" t="s">
        <v>276</v>
      </c>
      <c r="D131" s="18">
        <v>9125</v>
      </c>
    </row>
    <row r="132" spans="1:4" x14ac:dyDescent="0.3">
      <c r="A132" s="6">
        <v>151</v>
      </c>
      <c r="B132" s="17">
        <v>95042560581</v>
      </c>
      <c r="C132" s="2" t="s">
        <v>342</v>
      </c>
      <c r="D132" s="18">
        <v>19520</v>
      </c>
    </row>
    <row r="133" spans="1:4" x14ac:dyDescent="0.3">
      <c r="A133" s="6">
        <v>152</v>
      </c>
      <c r="B133" s="17">
        <v>91135130598</v>
      </c>
      <c r="C133" s="2" t="s">
        <v>400</v>
      </c>
      <c r="D133" s="18">
        <v>2730</v>
      </c>
    </row>
    <row r="134" spans="1:4" x14ac:dyDescent="0.3">
      <c r="A134" s="6">
        <v>153</v>
      </c>
      <c r="B134" s="17">
        <v>2453690592</v>
      </c>
      <c r="C134" s="2" t="s">
        <v>614</v>
      </c>
      <c r="D134" s="18">
        <v>3900</v>
      </c>
    </row>
    <row r="135" spans="1:4" x14ac:dyDescent="0.3">
      <c r="A135" s="6">
        <v>154</v>
      </c>
      <c r="B135" s="17">
        <v>15790881005</v>
      </c>
      <c r="C135" s="2" t="s">
        <v>224</v>
      </c>
      <c r="D135" s="18">
        <v>8940</v>
      </c>
    </row>
    <row r="136" spans="1:4" x14ac:dyDescent="0.3">
      <c r="A136" s="6">
        <v>155</v>
      </c>
      <c r="B136" s="17">
        <v>91106800591</v>
      </c>
      <c r="C136" s="2" t="s">
        <v>242</v>
      </c>
      <c r="D136" s="18">
        <v>34200</v>
      </c>
    </row>
    <row r="137" spans="1:4" x14ac:dyDescent="0.3">
      <c r="A137" s="6">
        <v>156</v>
      </c>
      <c r="B137" s="17">
        <v>17776481008</v>
      </c>
      <c r="C137" s="2" t="s">
        <v>229</v>
      </c>
      <c r="D137" s="18">
        <v>2310</v>
      </c>
    </row>
    <row r="138" spans="1:4" x14ac:dyDescent="0.3">
      <c r="A138" s="6">
        <v>157</v>
      </c>
      <c r="B138" s="17">
        <v>97560790582</v>
      </c>
      <c r="C138" s="2" t="s">
        <v>5</v>
      </c>
      <c r="D138" s="18">
        <f>4778+138</f>
        <v>4916</v>
      </c>
    </row>
    <row r="139" spans="1:4" x14ac:dyDescent="0.3">
      <c r="A139" s="6">
        <v>158</v>
      </c>
      <c r="B139" s="17">
        <v>95049700586</v>
      </c>
      <c r="C139" s="2" t="s">
        <v>439</v>
      </c>
      <c r="D139" s="18">
        <v>2000</v>
      </c>
    </row>
    <row r="140" spans="1:4" x14ac:dyDescent="0.3">
      <c r="A140" s="6">
        <v>159</v>
      </c>
      <c r="B140" s="17">
        <v>91178600598</v>
      </c>
      <c r="C140" s="2" t="s">
        <v>544</v>
      </c>
      <c r="D140" s="18">
        <v>640</v>
      </c>
    </row>
    <row r="141" spans="1:4" x14ac:dyDescent="0.3">
      <c r="A141" s="6">
        <v>160</v>
      </c>
      <c r="B141" s="17">
        <v>93029210585</v>
      </c>
      <c r="C141" s="2" t="s">
        <v>608</v>
      </c>
      <c r="D141" s="18">
        <v>600</v>
      </c>
    </row>
    <row r="142" spans="1:4" x14ac:dyDescent="0.3">
      <c r="A142" s="6">
        <v>162</v>
      </c>
      <c r="B142" s="17">
        <v>90063030598</v>
      </c>
      <c r="C142" s="2" t="s">
        <v>370</v>
      </c>
      <c r="D142" s="18">
        <v>8950</v>
      </c>
    </row>
    <row r="143" spans="1:4" x14ac:dyDescent="0.3">
      <c r="A143" s="6">
        <v>163</v>
      </c>
      <c r="B143" s="17">
        <v>91170500598</v>
      </c>
      <c r="C143" s="2" t="s">
        <v>235</v>
      </c>
      <c r="D143" s="18">
        <v>4500</v>
      </c>
    </row>
    <row r="144" spans="1:4" x14ac:dyDescent="0.3">
      <c r="A144" s="6">
        <v>164</v>
      </c>
      <c r="B144" s="17">
        <v>96484250582</v>
      </c>
      <c r="C144" s="2" t="s">
        <v>443</v>
      </c>
      <c r="D144" s="18">
        <v>350</v>
      </c>
    </row>
    <row r="145" spans="1:4" x14ac:dyDescent="0.3">
      <c r="A145" s="6">
        <v>165</v>
      </c>
      <c r="B145" s="17">
        <v>91032550609</v>
      </c>
      <c r="C145" s="2" t="s">
        <v>408</v>
      </c>
      <c r="D145" s="18">
        <v>3750</v>
      </c>
    </row>
    <row r="146" spans="1:4" x14ac:dyDescent="0.3">
      <c r="A146" s="6">
        <v>166</v>
      </c>
      <c r="B146" s="17">
        <v>96499390589</v>
      </c>
      <c r="C146" s="2" t="s">
        <v>271</v>
      </c>
      <c r="D146" s="18">
        <v>2250</v>
      </c>
    </row>
    <row r="147" spans="1:4" x14ac:dyDescent="0.3">
      <c r="A147" s="6">
        <v>167</v>
      </c>
      <c r="B147" s="17">
        <v>90143520568</v>
      </c>
      <c r="C147" s="2" t="s">
        <v>191</v>
      </c>
      <c r="D147" s="18">
        <v>2080</v>
      </c>
    </row>
    <row r="148" spans="1:4" x14ac:dyDescent="0.3">
      <c r="A148" s="6">
        <v>168</v>
      </c>
      <c r="B148" s="17">
        <v>10998561004</v>
      </c>
      <c r="C148" s="2" t="s">
        <v>378</v>
      </c>
      <c r="D148" s="18">
        <v>3740</v>
      </c>
    </row>
    <row r="149" spans="1:4" x14ac:dyDescent="0.3">
      <c r="A149" s="6">
        <v>169</v>
      </c>
      <c r="B149" s="17">
        <v>1824160608</v>
      </c>
      <c r="C149" s="2" t="s">
        <v>532</v>
      </c>
      <c r="D149" s="18">
        <v>10725</v>
      </c>
    </row>
    <row r="150" spans="1:4" x14ac:dyDescent="0.3">
      <c r="A150" s="6">
        <v>170</v>
      </c>
      <c r="B150" s="17">
        <v>96572510582</v>
      </c>
      <c r="C150" s="2" t="s">
        <v>193</v>
      </c>
      <c r="D150" s="18">
        <v>5995</v>
      </c>
    </row>
    <row r="151" spans="1:4" x14ac:dyDescent="0.3">
      <c r="A151" s="6">
        <v>171</v>
      </c>
      <c r="B151" s="17">
        <v>96607780580</v>
      </c>
      <c r="C151" s="2" t="s">
        <v>91</v>
      </c>
      <c r="D151" s="18">
        <v>1350</v>
      </c>
    </row>
    <row r="152" spans="1:4" x14ac:dyDescent="0.3">
      <c r="A152" s="6">
        <v>173</v>
      </c>
      <c r="B152" s="17">
        <v>96570550580</v>
      </c>
      <c r="C152" s="2" t="s">
        <v>1</v>
      </c>
      <c r="D152" s="18">
        <v>15760</v>
      </c>
    </row>
    <row r="153" spans="1:4" x14ac:dyDescent="0.3">
      <c r="A153" s="6">
        <v>174</v>
      </c>
      <c r="B153" s="17">
        <v>97885940581</v>
      </c>
      <c r="C153" s="2" t="s">
        <v>154</v>
      </c>
      <c r="D153" s="18">
        <v>1050</v>
      </c>
    </row>
    <row r="154" spans="1:4" x14ac:dyDescent="0.3">
      <c r="A154" s="6">
        <v>176</v>
      </c>
      <c r="B154" s="17">
        <v>97942900586</v>
      </c>
      <c r="C154" s="2" t="s">
        <v>169</v>
      </c>
      <c r="D154" s="18">
        <v>1300</v>
      </c>
    </row>
    <row r="155" spans="1:4" x14ac:dyDescent="0.3">
      <c r="A155" s="6">
        <v>177</v>
      </c>
      <c r="B155" s="17">
        <v>91079620588</v>
      </c>
      <c r="C155" s="2" t="s">
        <v>165</v>
      </c>
      <c r="D155" s="18">
        <v>1350</v>
      </c>
    </row>
    <row r="156" spans="1:4" x14ac:dyDescent="0.3">
      <c r="A156" s="6">
        <v>178</v>
      </c>
      <c r="B156" s="17">
        <v>97051870588</v>
      </c>
      <c r="C156" s="2" t="s">
        <v>464</v>
      </c>
      <c r="D156" s="18">
        <v>15120</v>
      </c>
    </row>
    <row r="157" spans="1:4" x14ac:dyDescent="0.3">
      <c r="A157" s="6">
        <v>179</v>
      </c>
      <c r="B157" s="17">
        <v>90061870581</v>
      </c>
      <c r="C157" s="2" t="s">
        <v>429</v>
      </c>
      <c r="D157" s="18">
        <v>960</v>
      </c>
    </row>
    <row r="158" spans="1:4" x14ac:dyDescent="0.3">
      <c r="A158" s="6">
        <v>180</v>
      </c>
      <c r="B158" s="17">
        <v>1085740577</v>
      </c>
      <c r="C158" s="2" t="s">
        <v>228</v>
      </c>
      <c r="D158" s="18">
        <v>450</v>
      </c>
    </row>
    <row r="159" spans="1:4" x14ac:dyDescent="0.3">
      <c r="A159" s="6">
        <v>181</v>
      </c>
      <c r="B159" s="17">
        <v>90070510590</v>
      </c>
      <c r="C159" s="2" t="s">
        <v>46</v>
      </c>
      <c r="D159" s="18">
        <v>8850</v>
      </c>
    </row>
    <row r="160" spans="1:4" x14ac:dyDescent="0.3">
      <c r="A160" s="6">
        <v>182</v>
      </c>
      <c r="B160" s="17">
        <v>91032890609</v>
      </c>
      <c r="C160" s="2" t="s">
        <v>147</v>
      </c>
      <c r="D160" s="18">
        <v>1320</v>
      </c>
    </row>
    <row r="161" spans="1:4" x14ac:dyDescent="0.3">
      <c r="A161" s="6">
        <v>183</v>
      </c>
      <c r="B161" s="17">
        <v>1942670595</v>
      </c>
      <c r="C161" s="2" t="s">
        <v>320</v>
      </c>
      <c r="D161" s="18">
        <v>5100</v>
      </c>
    </row>
    <row r="162" spans="1:4" x14ac:dyDescent="0.3">
      <c r="A162" s="6">
        <v>186</v>
      </c>
      <c r="B162" s="17">
        <v>97940610583</v>
      </c>
      <c r="C162" s="2" t="s">
        <v>300</v>
      </c>
      <c r="D162" s="18">
        <v>750</v>
      </c>
    </row>
    <row r="163" spans="1:4" x14ac:dyDescent="0.3">
      <c r="A163" s="6">
        <v>187</v>
      </c>
      <c r="B163" s="17">
        <v>90067950593</v>
      </c>
      <c r="C163" s="2" t="s">
        <v>269</v>
      </c>
      <c r="D163" s="18">
        <v>4320</v>
      </c>
    </row>
    <row r="164" spans="1:4" x14ac:dyDescent="0.3">
      <c r="A164" s="6">
        <v>188</v>
      </c>
      <c r="B164" s="17">
        <v>97752020582</v>
      </c>
      <c r="C164" s="2" t="s">
        <v>467</v>
      </c>
      <c r="D164" s="18">
        <v>7350</v>
      </c>
    </row>
    <row r="165" spans="1:4" x14ac:dyDescent="0.3">
      <c r="A165" s="6">
        <v>189</v>
      </c>
      <c r="B165" s="17">
        <v>90067920596</v>
      </c>
      <c r="C165" s="2" t="s">
        <v>638</v>
      </c>
      <c r="D165" s="18">
        <v>3960</v>
      </c>
    </row>
    <row r="166" spans="1:4" x14ac:dyDescent="0.3">
      <c r="A166" s="6">
        <v>190</v>
      </c>
      <c r="B166" s="17">
        <v>90060450591</v>
      </c>
      <c r="C166" s="2" t="s">
        <v>234</v>
      </c>
      <c r="D166" s="18">
        <v>3200</v>
      </c>
    </row>
    <row r="167" spans="1:4" x14ac:dyDescent="0.3">
      <c r="A167" s="6">
        <v>191</v>
      </c>
      <c r="B167" s="17">
        <v>96435770589</v>
      </c>
      <c r="C167" s="2" t="s">
        <v>163</v>
      </c>
      <c r="D167" s="18">
        <v>2100</v>
      </c>
    </row>
    <row r="168" spans="1:4" x14ac:dyDescent="0.3">
      <c r="A168" s="6">
        <v>193</v>
      </c>
      <c r="B168" s="17">
        <v>12854711004</v>
      </c>
      <c r="C168" s="2" t="s">
        <v>345</v>
      </c>
      <c r="D168" s="18">
        <v>1560</v>
      </c>
    </row>
    <row r="169" spans="1:4" x14ac:dyDescent="0.3">
      <c r="A169" s="6">
        <v>194</v>
      </c>
      <c r="B169" s="17">
        <v>90119770569</v>
      </c>
      <c r="C169" s="2" t="s">
        <v>531</v>
      </c>
      <c r="D169" s="18">
        <v>800</v>
      </c>
    </row>
    <row r="170" spans="1:4" x14ac:dyDescent="0.3">
      <c r="A170" s="6">
        <v>195</v>
      </c>
      <c r="B170" s="17">
        <v>13584201001</v>
      </c>
      <c r="C170" s="2" t="s">
        <v>551</v>
      </c>
      <c r="D170" s="18">
        <v>5950</v>
      </c>
    </row>
    <row r="171" spans="1:4" x14ac:dyDescent="0.3">
      <c r="A171" s="6">
        <v>196</v>
      </c>
      <c r="B171" s="17">
        <v>96501710584</v>
      </c>
      <c r="C171" s="2" t="s">
        <v>239</v>
      </c>
      <c r="D171" s="18">
        <v>420</v>
      </c>
    </row>
    <row r="172" spans="1:4" x14ac:dyDescent="0.3">
      <c r="A172" s="6">
        <v>198</v>
      </c>
      <c r="B172" s="17">
        <v>13475661008</v>
      </c>
      <c r="C172" s="2" t="s">
        <v>63</v>
      </c>
      <c r="D172" s="18">
        <v>1950</v>
      </c>
    </row>
    <row r="173" spans="1:4" x14ac:dyDescent="0.3">
      <c r="A173" s="6">
        <v>199</v>
      </c>
      <c r="B173" s="17">
        <v>92008670603</v>
      </c>
      <c r="C173" s="2" t="s">
        <v>420</v>
      </c>
      <c r="D173" s="18">
        <v>33480</v>
      </c>
    </row>
    <row r="174" spans="1:4" x14ac:dyDescent="0.3">
      <c r="A174" s="6">
        <v>201</v>
      </c>
      <c r="B174" s="17">
        <v>94030410586</v>
      </c>
      <c r="C174" s="2" t="s">
        <v>341</v>
      </c>
      <c r="D174" s="18">
        <v>3360</v>
      </c>
    </row>
    <row r="175" spans="1:4" x14ac:dyDescent="0.3">
      <c r="A175" s="6">
        <v>204</v>
      </c>
      <c r="B175" s="17">
        <v>91047340582</v>
      </c>
      <c r="C175" s="2" t="s">
        <v>474</v>
      </c>
      <c r="D175" s="18">
        <v>3600</v>
      </c>
    </row>
    <row r="176" spans="1:4" x14ac:dyDescent="0.3">
      <c r="A176" s="6">
        <v>205</v>
      </c>
      <c r="B176" s="17">
        <v>11081241009</v>
      </c>
      <c r="C176" s="2" t="s">
        <v>635</v>
      </c>
      <c r="D176" s="18">
        <v>4150</v>
      </c>
    </row>
    <row r="177" spans="1:4" x14ac:dyDescent="0.3">
      <c r="A177" s="6">
        <v>206</v>
      </c>
      <c r="B177" s="17">
        <v>97018320586</v>
      </c>
      <c r="C177" s="2" t="s">
        <v>382</v>
      </c>
      <c r="D177" s="18">
        <v>6365</v>
      </c>
    </row>
    <row r="178" spans="1:4" x14ac:dyDescent="0.3">
      <c r="A178" s="6">
        <v>207</v>
      </c>
      <c r="B178" s="17">
        <v>91130110595</v>
      </c>
      <c r="C178" s="2" t="s">
        <v>615</v>
      </c>
      <c r="D178" s="18">
        <v>1160</v>
      </c>
    </row>
    <row r="179" spans="1:4" x14ac:dyDescent="0.3">
      <c r="A179" s="6">
        <v>208</v>
      </c>
      <c r="B179" s="17">
        <v>97540320583</v>
      </c>
      <c r="C179" s="2" t="s">
        <v>339</v>
      </c>
      <c r="D179" s="18">
        <v>1560</v>
      </c>
    </row>
    <row r="180" spans="1:4" x14ac:dyDescent="0.3">
      <c r="A180" s="6">
        <v>209</v>
      </c>
      <c r="B180" s="17">
        <v>11366771001</v>
      </c>
      <c r="C180" s="2" t="s">
        <v>36</v>
      </c>
      <c r="D180" s="18">
        <v>20510</v>
      </c>
    </row>
    <row r="181" spans="1:4" x14ac:dyDescent="0.3">
      <c r="A181" s="6">
        <v>211</v>
      </c>
      <c r="B181" s="17">
        <v>90249050734</v>
      </c>
      <c r="C181" s="2" t="s">
        <v>595</v>
      </c>
      <c r="D181" s="18">
        <v>1100</v>
      </c>
    </row>
    <row r="182" spans="1:4" x14ac:dyDescent="0.3">
      <c r="A182" s="6">
        <v>212</v>
      </c>
      <c r="B182" s="17">
        <v>97089430587</v>
      </c>
      <c r="C182" s="2" t="s">
        <v>266</v>
      </c>
      <c r="D182" s="18">
        <v>9050</v>
      </c>
    </row>
    <row r="183" spans="1:4" x14ac:dyDescent="0.3">
      <c r="A183" s="6">
        <v>213</v>
      </c>
      <c r="B183" s="17">
        <v>91140690594</v>
      </c>
      <c r="C183" s="2" t="s">
        <v>514</v>
      </c>
      <c r="D183" s="18">
        <v>2030</v>
      </c>
    </row>
    <row r="184" spans="1:4" x14ac:dyDescent="0.3">
      <c r="A184" s="6">
        <v>214</v>
      </c>
      <c r="B184" s="17">
        <v>91022020597</v>
      </c>
      <c r="C184" s="2" t="s">
        <v>559</v>
      </c>
      <c r="D184" s="18">
        <v>4290</v>
      </c>
    </row>
    <row r="185" spans="1:4" x14ac:dyDescent="0.3">
      <c r="A185" s="6">
        <v>215</v>
      </c>
      <c r="B185" s="17">
        <v>97894270582</v>
      </c>
      <c r="C185" s="2" t="s">
        <v>335</v>
      </c>
      <c r="D185" s="18">
        <v>1600</v>
      </c>
    </row>
    <row r="186" spans="1:4" x14ac:dyDescent="0.3">
      <c r="A186" s="6">
        <v>217</v>
      </c>
      <c r="B186" s="17">
        <v>97242690580</v>
      </c>
      <c r="C186" s="2" t="s">
        <v>367</v>
      </c>
      <c r="D186" s="18">
        <v>1000</v>
      </c>
    </row>
    <row r="187" spans="1:4" x14ac:dyDescent="0.3">
      <c r="A187" s="6">
        <v>220</v>
      </c>
      <c r="B187" s="17">
        <v>91046110580</v>
      </c>
      <c r="C187" s="2" t="s">
        <v>414</v>
      </c>
      <c r="D187" s="18">
        <v>11700</v>
      </c>
    </row>
    <row r="188" spans="1:4" x14ac:dyDescent="0.3">
      <c r="A188" s="6">
        <v>221</v>
      </c>
      <c r="B188" s="17">
        <v>17814041004</v>
      </c>
      <c r="C188" s="2" t="s">
        <v>334</v>
      </c>
      <c r="D188" s="18">
        <v>450</v>
      </c>
    </row>
    <row r="189" spans="1:4" x14ac:dyDescent="0.3">
      <c r="A189" s="6">
        <v>224</v>
      </c>
      <c r="B189" s="17">
        <v>92097770603</v>
      </c>
      <c r="C189" s="2" t="s">
        <v>211</v>
      </c>
      <c r="D189" s="18">
        <v>1250</v>
      </c>
    </row>
    <row r="190" spans="1:4" x14ac:dyDescent="0.3">
      <c r="A190" s="6">
        <v>225</v>
      </c>
      <c r="B190" s="17">
        <v>97710570587</v>
      </c>
      <c r="C190" s="2" t="s">
        <v>643</v>
      </c>
      <c r="D190" s="18">
        <v>1040</v>
      </c>
    </row>
    <row r="191" spans="1:4" x14ac:dyDescent="0.3">
      <c r="A191" s="6">
        <v>226</v>
      </c>
      <c r="B191" s="17">
        <v>90016940604</v>
      </c>
      <c r="C191" s="2" t="s">
        <v>674</v>
      </c>
      <c r="D191" s="18">
        <v>2205</v>
      </c>
    </row>
    <row r="192" spans="1:4" x14ac:dyDescent="0.3">
      <c r="A192" s="6">
        <v>227</v>
      </c>
      <c r="B192" s="17">
        <v>92072910604</v>
      </c>
      <c r="C192" s="2" t="s">
        <v>279</v>
      </c>
      <c r="D192" s="18">
        <v>7600</v>
      </c>
    </row>
    <row r="193" spans="1:4" x14ac:dyDescent="0.3">
      <c r="A193" s="6">
        <v>229</v>
      </c>
      <c r="B193" s="17">
        <v>97716130584</v>
      </c>
      <c r="C193" s="2" t="s">
        <v>204</v>
      </c>
      <c r="D193" s="18">
        <v>1820</v>
      </c>
    </row>
    <row r="194" spans="1:4" x14ac:dyDescent="0.3">
      <c r="A194" s="6">
        <v>230</v>
      </c>
      <c r="B194" s="17">
        <v>9376841004</v>
      </c>
      <c r="C194" s="2" t="s">
        <v>268</v>
      </c>
      <c r="D194" s="18">
        <v>3100</v>
      </c>
    </row>
    <row r="195" spans="1:4" x14ac:dyDescent="0.3">
      <c r="A195" s="6">
        <v>231</v>
      </c>
      <c r="B195" s="17">
        <v>80020950574</v>
      </c>
      <c r="C195" s="2" t="s">
        <v>539</v>
      </c>
      <c r="D195" s="18">
        <v>15550</v>
      </c>
    </row>
    <row r="196" spans="1:4" x14ac:dyDescent="0.3">
      <c r="A196" s="6">
        <v>232</v>
      </c>
      <c r="B196" s="17">
        <v>15822801005</v>
      </c>
      <c r="C196" s="2" t="s">
        <v>207</v>
      </c>
      <c r="D196" s="18">
        <v>5000</v>
      </c>
    </row>
    <row r="197" spans="1:4" x14ac:dyDescent="0.3">
      <c r="A197" s="6">
        <v>234</v>
      </c>
      <c r="B197" s="17">
        <v>97310840588</v>
      </c>
      <c r="C197" s="2" t="s">
        <v>395</v>
      </c>
      <c r="D197" s="18">
        <v>5440</v>
      </c>
    </row>
    <row r="198" spans="1:4" x14ac:dyDescent="0.3">
      <c r="A198" s="6">
        <v>235</v>
      </c>
      <c r="B198" s="17">
        <v>91159770592</v>
      </c>
      <c r="C198" s="2" t="s">
        <v>352</v>
      </c>
      <c r="D198" s="18">
        <v>300</v>
      </c>
    </row>
    <row r="199" spans="1:4" x14ac:dyDescent="0.3">
      <c r="A199" s="6">
        <v>236</v>
      </c>
      <c r="B199" s="17">
        <v>91076340586</v>
      </c>
      <c r="C199" s="2" t="s">
        <v>437</v>
      </c>
      <c r="D199" s="18">
        <v>5075</v>
      </c>
    </row>
    <row r="200" spans="1:4" x14ac:dyDescent="0.3">
      <c r="A200" s="6">
        <v>237</v>
      </c>
      <c r="B200" s="17">
        <v>2178720591</v>
      </c>
      <c r="C200" s="2" t="s">
        <v>466</v>
      </c>
      <c r="D200" s="18">
        <f>3825+150</f>
        <v>3975</v>
      </c>
    </row>
    <row r="201" spans="1:4" x14ac:dyDescent="0.3">
      <c r="A201" s="6">
        <v>238</v>
      </c>
      <c r="B201" s="17">
        <v>97347100584</v>
      </c>
      <c r="C201" s="2" t="s">
        <v>21</v>
      </c>
      <c r="D201" s="18">
        <v>9840</v>
      </c>
    </row>
    <row r="202" spans="1:4" x14ac:dyDescent="0.3">
      <c r="A202" s="6">
        <v>239</v>
      </c>
      <c r="B202" s="17">
        <v>97657310583</v>
      </c>
      <c r="C202" s="2" t="s">
        <v>325</v>
      </c>
      <c r="D202" s="18">
        <v>1000</v>
      </c>
    </row>
    <row r="203" spans="1:4" x14ac:dyDescent="0.3">
      <c r="A203" s="6">
        <v>240</v>
      </c>
      <c r="B203" s="17">
        <v>90074870586</v>
      </c>
      <c r="C203" s="2" t="s">
        <v>659</v>
      </c>
      <c r="D203" s="18">
        <v>1350</v>
      </c>
    </row>
    <row r="204" spans="1:4" x14ac:dyDescent="0.3">
      <c r="A204" s="6">
        <v>242</v>
      </c>
      <c r="B204" s="17">
        <v>90049420590</v>
      </c>
      <c r="C204" s="2" t="s">
        <v>387</v>
      </c>
      <c r="D204" s="18">
        <v>3740</v>
      </c>
    </row>
    <row r="205" spans="1:4" x14ac:dyDescent="0.3">
      <c r="A205" s="6">
        <v>243</v>
      </c>
      <c r="B205" s="17">
        <v>97857730580</v>
      </c>
      <c r="C205" s="2" t="s">
        <v>161</v>
      </c>
      <c r="D205" s="18">
        <v>14300</v>
      </c>
    </row>
    <row r="206" spans="1:4" x14ac:dyDescent="0.3">
      <c r="A206" s="6">
        <v>246</v>
      </c>
      <c r="B206" s="17">
        <v>90110700565</v>
      </c>
      <c r="C206" s="2" t="s">
        <v>105</v>
      </c>
      <c r="D206" s="18">
        <v>560</v>
      </c>
    </row>
    <row r="207" spans="1:4" x14ac:dyDescent="0.3">
      <c r="A207" s="6">
        <v>247</v>
      </c>
      <c r="B207" s="17">
        <v>97047820580</v>
      </c>
      <c r="C207" s="2" t="s">
        <v>73</v>
      </c>
      <c r="D207" s="18">
        <v>3880</v>
      </c>
    </row>
    <row r="208" spans="1:4" x14ac:dyDescent="0.3">
      <c r="A208" s="6">
        <v>248</v>
      </c>
      <c r="B208" s="17">
        <v>1797960562</v>
      </c>
      <c r="C208" s="2" t="s">
        <v>435</v>
      </c>
      <c r="D208" s="18">
        <v>9520</v>
      </c>
    </row>
    <row r="209" spans="1:4" x14ac:dyDescent="0.3">
      <c r="A209" s="6">
        <v>249</v>
      </c>
      <c r="B209" s="17">
        <v>96578230581</v>
      </c>
      <c r="C209" s="2" t="s">
        <v>459</v>
      </c>
      <c r="D209" s="18">
        <v>825</v>
      </c>
    </row>
    <row r="210" spans="1:4" x14ac:dyDescent="0.3">
      <c r="A210" s="6">
        <v>250</v>
      </c>
      <c r="B210" s="17">
        <v>90098730584</v>
      </c>
      <c r="C210" s="2" t="s">
        <v>309</v>
      </c>
      <c r="D210" s="18">
        <v>1650</v>
      </c>
    </row>
    <row r="211" spans="1:4" x14ac:dyDescent="0.3">
      <c r="A211" s="6">
        <v>251</v>
      </c>
      <c r="B211" s="17">
        <v>16083751004</v>
      </c>
      <c r="C211" s="2" t="s">
        <v>29</v>
      </c>
      <c r="D211" s="18">
        <v>10110</v>
      </c>
    </row>
    <row r="212" spans="1:4" x14ac:dyDescent="0.3">
      <c r="A212" s="6">
        <v>252</v>
      </c>
      <c r="B212" s="17">
        <v>97481890586</v>
      </c>
      <c r="C212" s="2" t="s">
        <v>405</v>
      </c>
      <c r="D212" s="18">
        <v>760</v>
      </c>
    </row>
    <row r="213" spans="1:4" x14ac:dyDescent="0.3">
      <c r="A213" s="6">
        <v>253</v>
      </c>
      <c r="B213" s="17">
        <v>90080990592</v>
      </c>
      <c r="C213" s="2" t="s">
        <v>222</v>
      </c>
      <c r="D213" s="18">
        <v>1750</v>
      </c>
    </row>
    <row r="214" spans="1:4" x14ac:dyDescent="0.3">
      <c r="A214" s="6">
        <v>254</v>
      </c>
      <c r="B214" s="17">
        <v>6755981005</v>
      </c>
      <c r="C214" s="2" t="s">
        <v>174</v>
      </c>
      <c r="D214" s="18">
        <v>1900</v>
      </c>
    </row>
    <row r="215" spans="1:4" x14ac:dyDescent="0.3">
      <c r="A215" s="6">
        <v>255</v>
      </c>
      <c r="B215" s="17">
        <v>91004890603</v>
      </c>
      <c r="C215" s="2" t="s">
        <v>119</v>
      </c>
      <c r="D215" s="18">
        <v>5960</v>
      </c>
    </row>
    <row r="216" spans="1:4" x14ac:dyDescent="0.3">
      <c r="A216" s="6">
        <v>256</v>
      </c>
      <c r="B216" s="17">
        <v>90042170580</v>
      </c>
      <c r="C216" s="2" t="s">
        <v>338</v>
      </c>
      <c r="D216" s="18">
        <v>5045</v>
      </c>
    </row>
    <row r="217" spans="1:4" x14ac:dyDescent="0.3">
      <c r="A217" s="6">
        <v>257</v>
      </c>
      <c r="B217" s="17">
        <v>10175181006</v>
      </c>
      <c r="C217" s="2" t="s">
        <v>137</v>
      </c>
      <c r="D217" s="18">
        <v>12000</v>
      </c>
    </row>
    <row r="218" spans="1:4" x14ac:dyDescent="0.3">
      <c r="A218" s="6">
        <v>258</v>
      </c>
      <c r="B218" s="17">
        <v>97689650584</v>
      </c>
      <c r="C218" s="2" t="s">
        <v>470</v>
      </c>
      <c r="D218" s="18">
        <v>2376</v>
      </c>
    </row>
    <row r="219" spans="1:4" x14ac:dyDescent="0.3">
      <c r="A219" s="6">
        <v>259</v>
      </c>
      <c r="B219" s="17">
        <v>4466061001</v>
      </c>
      <c r="C219" s="2" t="s">
        <v>221</v>
      </c>
      <c r="D219" s="18">
        <v>6641</v>
      </c>
    </row>
    <row r="220" spans="1:4" x14ac:dyDescent="0.3">
      <c r="A220" s="6">
        <v>261</v>
      </c>
      <c r="B220" s="17">
        <v>96301740583</v>
      </c>
      <c r="C220" s="2" t="s">
        <v>286</v>
      </c>
      <c r="D220" s="18">
        <v>875</v>
      </c>
    </row>
    <row r="221" spans="1:4" x14ac:dyDescent="0.3">
      <c r="A221" s="6">
        <v>262</v>
      </c>
      <c r="B221" s="17">
        <v>94081990585</v>
      </c>
      <c r="C221" s="2" t="s">
        <v>35</v>
      </c>
      <c r="D221" s="18">
        <v>2280</v>
      </c>
    </row>
    <row r="222" spans="1:4" x14ac:dyDescent="0.3">
      <c r="A222" s="6">
        <v>263</v>
      </c>
      <c r="B222" s="17">
        <v>90075360579</v>
      </c>
      <c r="C222" s="2" t="s">
        <v>597</v>
      </c>
      <c r="D222" s="18">
        <v>1700</v>
      </c>
    </row>
    <row r="223" spans="1:4" x14ac:dyDescent="0.3">
      <c r="A223" s="6">
        <v>264</v>
      </c>
      <c r="B223" s="17">
        <v>92074380608</v>
      </c>
      <c r="C223" s="2" t="s">
        <v>507</v>
      </c>
      <c r="D223" s="18">
        <v>12180</v>
      </c>
    </row>
    <row r="224" spans="1:4" x14ac:dyDescent="0.3">
      <c r="A224" s="6">
        <v>265</v>
      </c>
      <c r="B224" s="17">
        <v>97118140587</v>
      </c>
      <c r="C224" s="2" t="s">
        <v>281</v>
      </c>
      <c r="D224" s="18">
        <v>2210</v>
      </c>
    </row>
    <row r="225" spans="1:4" x14ac:dyDescent="0.3">
      <c r="A225" s="6">
        <v>266</v>
      </c>
      <c r="B225" s="17">
        <v>97799580580</v>
      </c>
      <c r="C225" s="2" t="s">
        <v>548</v>
      </c>
      <c r="D225" s="18">
        <v>400</v>
      </c>
    </row>
    <row r="226" spans="1:4" x14ac:dyDescent="0.3">
      <c r="A226" s="6">
        <v>267</v>
      </c>
      <c r="B226" s="17">
        <v>97664750581</v>
      </c>
      <c r="C226" s="2" t="s">
        <v>322</v>
      </c>
      <c r="D226" s="18">
        <v>720</v>
      </c>
    </row>
    <row r="227" spans="1:4" x14ac:dyDescent="0.3">
      <c r="A227" s="6">
        <v>268</v>
      </c>
      <c r="B227" s="17">
        <v>90106610562</v>
      </c>
      <c r="C227" s="2" t="s">
        <v>243</v>
      </c>
      <c r="D227" s="18">
        <v>1610</v>
      </c>
    </row>
    <row r="228" spans="1:4" x14ac:dyDescent="0.3">
      <c r="A228" s="6">
        <v>271</v>
      </c>
      <c r="B228" s="17">
        <v>80415780586</v>
      </c>
      <c r="C228" s="2" t="s">
        <v>92</v>
      </c>
      <c r="D228" s="18">
        <v>13390</v>
      </c>
    </row>
    <row r="229" spans="1:4" x14ac:dyDescent="0.3">
      <c r="A229" s="6">
        <v>272</v>
      </c>
      <c r="B229" s="17">
        <v>97927740585</v>
      </c>
      <c r="C229" s="2" t="s">
        <v>588</v>
      </c>
      <c r="D229" s="18">
        <v>5280</v>
      </c>
    </row>
    <row r="230" spans="1:4" x14ac:dyDescent="0.3">
      <c r="A230" s="6">
        <v>274</v>
      </c>
      <c r="B230" s="17">
        <v>96482240585</v>
      </c>
      <c r="C230" s="2" t="s">
        <v>311</v>
      </c>
      <c r="D230" s="18">
        <v>4902</v>
      </c>
    </row>
    <row r="231" spans="1:4" x14ac:dyDescent="0.3">
      <c r="A231" s="6">
        <v>275</v>
      </c>
      <c r="B231" s="17">
        <v>2496830593</v>
      </c>
      <c r="C231" s="2" t="s">
        <v>43</v>
      </c>
      <c r="D231" s="18">
        <v>1050</v>
      </c>
    </row>
    <row r="232" spans="1:4" x14ac:dyDescent="0.3">
      <c r="A232" s="6">
        <v>276</v>
      </c>
      <c r="B232" s="17">
        <v>90060610590</v>
      </c>
      <c r="C232" s="2" t="s">
        <v>90</v>
      </c>
      <c r="D232" s="18">
        <v>3550</v>
      </c>
    </row>
    <row r="233" spans="1:4" x14ac:dyDescent="0.3">
      <c r="A233" s="6">
        <v>277</v>
      </c>
      <c r="B233" s="17">
        <v>2096470568</v>
      </c>
      <c r="C233" s="2" t="s">
        <v>545</v>
      </c>
      <c r="D233" s="18">
        <v>2450</v>
      </c>
    </row>
    <row r="234" spans="1:4" x14ac:dyDescent="0.3">
      <c r="A234" s="6">
        <v>279</v>
      </c>
      <c r="B234" s="17">
        <v>94068470585</v>
      </c>
      <c r="C234" s="2" t="s">
        <v>155</v>
      </c>
      <c r="D234" s="18">
        <v>6300</v>
      </c>
    </row>
    <row r="235" spans="1:4" x14ac:dyDescent="0.3">
      <c r="A235" s="6">
        <v>281</v>
      </c>
      <c r="B235" s="17">
        <v>15021921000</v>
      </c>
      <c r="C235" s="2" t="s">
        <v>120</v>
      </c>
      <c r="D235" s="18">
        <v>5180</v>
      </c>
    </row>
    <row r="236" spans="1:4" x14ac:dyDescent="0.3">
      <c r="A236" s="6">
        <v>283</v>
      </c>
      <c r="B236" s="17">
        <v>97360290585</v>
      </c>
      <c r="C236" s="2" t="s">
        <v>82</v>
      </c>
      <c r="D236" s="18">
        <v>16815</v>
      </c>
    </row>
    <row r="237" spans="1:4" x14ac:dyDescent="0.3">
      <c r="A237" s="6">
        <v>284</v>
      </c>
      <c r="B237" s="17">
        <v>926630575</v>
      </c>
      <c r="C237" s="2" t="s">
        <v>173</v>
      </c>
      <c r="D237" s="18">
        <v>1350</v>
      </c>
    </row>
    <row r="238" spans="1:4" x14ac:dyDescent="0.3">
      <c r="A238" s="6">
        <v>285</v>
      </c>
      <c r="B238" s="17">
        <v>97480310586</v>
      </c>
      <c r="C238" s="2" t="s">
        <v>406</v>
      </c>
      <c r="D238" s="18">
        <v>1860</v>
      </c>
    </row>
    <row r="239" spans="1:4" x14ac:dyDescent="0.3">
      <c r="A239" s="6">
        <v>286</v>
      </c>
      <c r="B239" s="17">
        <v>96311650582</v>
      </c>
      <c r="C239" s="2" t="s">
        <v>284</v>
      </c>
      <c r="D239" s="18">
        <v>3365</v>
      </c>
    </row>
    <row r="240" spans="1:4" x14ac:dyDescent="0.3">
      <c r="A240" s="6">
        <v>287</v>
      </c>
      <c r="B240" s="17">
        <v>1959910561</v>
      </c>
      <c r="C240" s="2" t="s">
        <v>617</v>
      </c>
      <c r="D240" s="18">
        <v>8525</v>
      </c>
    </row>
    <row r="241" spans="1:4" x14ac:dyDescent="0.3">
      <c r="A241" s="6">
        <v>289</v>
      </c>
      <c r="B241" s="17">
        <v>7380510581</v>
      </c>
      <c r="C241" s="2" t="s">
        <v>175</v>
      </c>
      <c r="D241" s="18">
        <v>1750</v>
      </c>
    </row>
    <row r="242" spans="1:4" x14ac:dyDescent="0.3">
      <c r="A242" s="6">
        <v>291</v>
      </c>
      <c r="B242" s="17">
        <v>97443470584</v>
      </c>
      <c r="C242" s="2" t="s">
        <v>336</v>
      </c>
      <c r="D242" s="18">
        <v>600</v>
      </c>
    </row>
    <row r="243" spans="1:4" x14ac:dyDescent="0.3">
      <c r="A243" s="6">
        <v>292</v>
      </c>
      <c r="B243" s="17">
        <v>90081770571</v>
      </c>
      <c r="C243" s="2" t="s">
        <v>71</v>
      </c>
      <c r="D243" s="18">
        <v>6490</v>
      </c>
    </row>
    <row r="244" spans="1:4" x14ac:dyDescent="0.3">
      <c r="A244" s="6">
        <v>293</v>
      </c>
      <c r="B244" s="17">
        <v>91116560599</v>
      </c>
      <c r="C244" s="2" t="s">
        <v>570</v>
      </c>
      <c r="D244" s="18">
        <v>4925</v>
      </c>
    </row>
    <row r="245" spans="1:4" x14ac:dyDescent="0.3">
      <c r="A245" s="6">
        <v>294</v>
      </c>
      <c r="B245" s="17">
        <v>90017600587</v>
      </c>
      <c r="C245" s="2" t="s">
        <v>274</v>
      </c>
      <c r="D245" s="18">
        <v>5750</v>
      </c>
    </row>
    <row r="246" spans="1:4" x14ac:dyDescent="0.3">
      <c r="A246" s="6">
        <v>295</v>
      </c>
      <c r="B246" s="17">
        <v>90082650574</v>
      </c>
      <c r="C246" s="2" t="s">
        <v>6</v>
      </c>
      <c r="D246" s="18">
        <v>1900</v>
      </c>
    </row>
    <row r="247" spans="1:4" x14ac:dyDescent="0.3">
      <c r="A247" s="6">
        <v>296</v>
      </c>
      <c r="B247" s="17">
        <v>96268780580</v>
      </c>
      <c r="C247" s="2" t="s">
        <v>428</v>
      </c>
      <c r="D247" s="18">
        <v>4750</v>
      </c>
    </row>
    <row r="248" spans="1:4" x14ac:dyDescent="0.3">
      <c r="A248" s="6">
        <v>297</v>
      </c>
      <c r="B248" s="17">
        <v>92078270607</v>
      </c>
      <c r="C248" s="2" t="s">
        <v>604</v>
      </c>
      <c r="D248" s="18">
        <v>3000</v>
      </c>
    </row>
    <row r="249" spans="1:4" x14ac:dyDescent="0.3">
      <c r="A249" s="6">
        <v>298</v>
      </c>
      <c r="B249" s="17">
        <v>12533071002</v>
      </c>
      <c r="C249" s="2" t="s">
        <v>160</v>
      </c>
      <c r="D249" s="18">
        <f>36125+570</f>
        <v>36695</v>
      </c>
    </row>
    <row r="250" spans="1:4" x14ac:dyDescent="0.3">
      <c r="A250" s="6">
        <v>299</v>
      </c>
      <c r="B250" s="17">
        <v>96596360584</v>
      </c>
      <c r="C250" s="2" t="s">
        <v>582</v>
      </c>
      <c r="D250" s="18">
        <v>1440</v>
      </c>
    </row>
    <row r="251" spans="1:4" x14ac:dyDescent="0.3">
      <c r="A251" s="6">
        <v>300</v>
      </c>
      <c r="B251" s="17">
        <v>90073590599</v>
      </c>
      <c r="C251" s="2" t="s">
        <v>471</v>
      </c>
      <c r="D251" s="18">
        <v>1750</v>
      </c>
    </row>
    <row r="252" spans="1:4" x14ac:dyDescent="0.3">
      <c r="A252" s="6">
        <v>301</v>
      </c>
      <c r="B252" s="17">
        <v>4331081002</v>
      </c>
      <c r="C252" s="2" t="s">
        <v>62</v>
      </c>
      <c r="D252" s="18">
        <v>9900</v>
      </c>
    </row>
    <row r="253" spans="1:4" x14ac:dyDescent="0.3">
      <c r="A253" s="6">
        <v>302</v>
      </c>
      <c r="B253" s="17">
        <v>91071760580</v>
      </c>
      <c r="C253" s="2" t="s">
        <v>610</v>
      </c>
      <c r="D253" s="18">
        <v>1815</v>
      </c>
    </row>
    <row r="254" spans="1:4" x14ac:dyDescent="0.3">
      <c r="A254" s="6">
        <v>305</v>
      </c>
      <c r="B254" s="17">
        <v>12389751004</v>
      </c>
      <c r="C254" s="2" t="s">
        <v>661</v>
      </c>
      <c r="D254" s="18">
        <v>2210</v>
      </c>
    </row>
    <row r="255" spans="1:4" x14ac:dyDescent="0.3">
      <c r="A255" s="6">
        <v>306</v>
      </c>
      <c r="B255" s="17">
        <v>3211020593</v>
      </c>
      <c r="C255" s="2" t="s">
        <v>440</v>
      </c>
      <c r="D255" s="18">
        <v>2450.6999999999998</v>
      </c>
    </row>
    <row r="256" spans="1:4" x14ac:dyDescent="0.3">
      <c r="A256" s="6">
        <v>307</v>
      </c>
      <c r="B256" s="17">
        <v>3027760606</v>
      </c>
      <c r="C256" s="2" t="s">
        <v>504</v>
      </c>
      <c r="D256" s="18">
        <v>3380</v>
      </c>
    </row>
    <row r="257" spans="1:4" x14ac:dyDescent="0.3">
      <c r="A257" s="6">
        <v>308</v>
      </c>
      <c r="B257" s="17">
        <v>13268541003</v>
      </c>
      <c r="C257" s="2" t="s">
        <v>415</v>
      </c>
      <c r="D257" s="18">
        <v>6500</v>
      </c>
    </row>
    <row r="258" spans="1:4" x14ac:dyDescent="0.3">
      <c r="A258" s="6">
        <v>310</v>
      </c>
      <c r="B258" s="17">
        <v>15778191005</v>
      </c>
      <c r="C258" s="2" t="s">
        <v>299</v>
      </c>
      <c r="D258" s="18">
        <v>605</v>
      </c>
    </row>
    <row r="259" spans="1:4" x14ac:dyDescent="0.3">
      <c r="A259" s="6">
        <v>311</v>
      </c>
      <c r="B259" s="17">
        <v>91156540592</v>
      </c>
      <c r="C259" s="2" t="s">
        <v>72</v>
      </c>
      <c r="D259" s="18">
        <f>2910+1120</f>
        <v>4030</v>
      </c>
    </row>
    <row r="260" spans="1:4" x14ac:dyDescent="0.3">
      <c r="A260" s="6">
        <v>314</v>
      </c>
      <c r="B260" s="17">
        <v>2882580604</v>
      </c>
      <c r="C260" s="2" t="s">
        <v>366</v>
      </c>
      <c r="D260" s="18">
        <v>40950</v>
      </c>
    </row>
    <row r="261" spans="1:4" x14ac:dyDescent="0.3">
      <c r="A261" s="6">
        <v>315</v>
      </c>
      <c r="B261" s="17">
        <v>90146870564</v>
      </c>
      <c r="C261" s="2" t="s">
        <v>560</v>
      </c>
      <c r="D261" s="18">
        <v>4350</v>
      </c>
    </row>
    <row r="262" spans="1:4" x14ac:dyDescent="0.3">
      <c r="A262" s="6">
        <v>316</v>
      </c>
      <c r="B262" s="17">
        <v>10994601002</v>
      </c>
      <c r="C262" s="2" t="s">
        <v>362</v>
      </c>
      <c r="D262" s="18">
        <v>2300</v>
      </c>
    </row>
    <row r="263" spans="1:4" x14ac:dyDescent="0.3">
      <c r="A263" s="6">
        <v>317</v>
      </c>
      <c r="B263" s="17">
        <v>91135690591</v>
      </c>
      <c r="C263" s="2" t="s">
        <v>644</v>
      </c>
      <c r="D263" s="18">
        <v>3575</v>
      </c>
    </row>
    <row r="264" spans="1:4" x14ac:dyDescent="0.3">
      <c r="A264" s="6">
        <v>319</v>
      </c>
      <c r="B264" s="17">
        <v>97038110587</v>
      </c>
      <c r="C264" s="2" t="s">
        <v>586</v>
      </c>
      <c r="D264" s="18">
        <v>4680</v>
      </c>
    </row>
    <row r="265" spans="1:4" x14ac:dyDescent="0.3">
      <c r="A265" s="6">
        <v>320</v>
      </c>
      <c r="B265" s="17">
        <v>90070840575</v>
      </c>
      <c r="C265" s="2" t="s">
        <v>495</v>
      </c>
      <c r="D265" s="18">
        <v>320</v>
      </c>
    </row>
    <row r="266" spans="1:4" x14ac:dyDescent="0.3">
      <c r="A266" s="6">
        <v>321</v>
      </c>
      <c r="B266" s="17">
        <v>91004440599</v>
      </c>
      <c r="C266" s="2" t="s">
        <v>104</v>
      </c>
      <c r="D266" s="18">
        <v>3060</v>
      </c>
    </row>
    <row r="267" spans="1:4" x14ac:dyDescent="0.3">
      <c r="A267" s="6">
        <v>322</v>
      </c>
      <c r="B267" s="17">
        <v>97283440580</v>
      </c>
      <c r="C267" s="2" t="s">
        <v>371</v>
      </c>
      <c r="D267" s="18">
        <v>18925</v>
      </c>
    </row>
    <row r="268" spans="1:4" x14ac:dyDescent="0.3">
      <c r="A268" s="6">
        <v>324</v>
      </c>
      <c r="B268" s="17">
        <v>96379510587</v>
      </c>
      <c r="C268" s="2" t="s">
        <v>312</v>
      </c>
      <c r="D268" s="18">
        <v>700</v>
      </c>
    </row>
    <row r="269" spans="1:4" x14ac:dyDescent="0.3">
      <c r="A269" s="6">
        <v>325</v>
      </c>
      <c r="B269" s="17">
        <v>96494120585</v>
      </c>
      <c r="C269" s="2" t="s">
        <v>601</v>
      </c>
      <c r="D269" s="18">
        <v>480</v>
      </c>
    </row>
    <row r="270" spans="1:4" x14ac:dyDescent="0.3">
      <c r="A270" s="6">
        <v>326</v>
      </c>
      <c r="B270" s="17">
        <v>96031480583</v>
      </c>
      <c r="C270" s="2" t="s">
        <v>308</v>
      </c>
      <c r="D270" s="18">
        <v>4140</v>
      </c>
    </row>
    <row r="271" spans="1:4" x14ac:dyDescent="0.3">
      <c r="A271" s="6">
        <v>327</v>
      </c>
      <c r="B271" s="17">
        <v>97198980589</v>
      </c>
      <c r="C271" s="2" t="s">
        <v>162</v>
      </c>
      <c r="D271" s="18">
        <v>3400</v>
      </c>
    </row>
    <row r="272" spans="1:4" x14ac:dyDescent="0.3">
      <c r="A272" s="6">
        <v>328</v>
      </c>
      <c r="B272" s="17">
        <v>1902560562</v>
      </c>
      <c r="C272" s="2" t="s">
        <v>359</v>
      </c>
      <c r="D272" s="18">
        <v>1520</v>
      </c>
    </row>
    <row r="273" spans="1:4" x14ac:dyDescent="0.3">
      <c r="A273" s="6">
        <v>329</v>
      </c>
      <c r="B273" s="17">
        <v>1658860562</v>
      </c>
      <c r="C273" s="2" t="s">
        <v>620</v>
      </c>
      <c r="D273" s="18">
        <v>11060</v>
      </c>
    </row>
    <row r="274" spans="1:4" x14ac:dyDescent="0.3">
      <c r="A274" s="6">
        <v>331</v>
      </c>
      <c r="B274" s="17">
        <v>90023400600</v>
      </c>
      <c r="C274" s="2" t="s">
        <v>262</v>
      </c>
      <c r="D274" s="18">
        <v>1450</v>
      </c>
    </row>
    <row r="275" spans="1:4" x14ac:dyDescent="0.3">
      <c r="A275" s="6">
        <v>332</v>
      </c>
      <c r="B275" s="17">
        <v>1522840568</v>
      </c>
      <c r="C275" s="2" t="s">
        <v>314</v>
      </c>
      <c r="D275" s="18">
        <v>2600</v>
      </c>
    </row>
    <row r="276" spans="1:4" x14ac:dyDescent="0.3">
      <c r="A276" s="6">
        <v>333</v>
      </c>
      <c r="B276" s="17">
        <v>92075310604</v>
      </c>
      <c r="C276" s="2" t="s">
        <v>237</v>
      </c>
      <c r="D276" s="18">
        <v>3750</v>
      </c>
    </row>
    <row r="277" spans="1:4" x14ac:dyDescent="0.3">
      <c r="A277" s="6">
        <v>334</v>
      </c>
      <c r="B277" s="17">
        <v>91105860596</v>
      </c>
      <c r="C277" s="2" t="s">
        <v>197</v>
      </c>
      <c r="D277" s="18">
        <v>3375</v>
      </c>
    </row>
    <row r="278" spans="1:4" x14ac:dyDescent="0.3">
      <c r="A278" s="6">
        <v>335</v>
      </c>
      <c r="B278" s="17">
        <v>2674310590</v>
      </c>
      <c r="C278" s="2" t="s">
        <v>252</v>
      </c>
      <c r="D278" s="18">
        <v>3360</v>
      </c>
    </row>
    <row r="279" spans="1:4" x14ac:dyDescent="0.3">
      <c r="A279" s="6">
        <v>336</v>
      </c>
      <c r="B279" s="17">
        <v>90077620590</v>
      </c>
      <c r="C279" s="2" t="s">
        <v>259</v>
      </c>
      <c r="D279" s="18">
        <v>1850</v>
      </c>
    </row>
    <row r="280" spans="1:4" x14ac:dyDescent="0.3">
      <c r="A280" s="6">
        <v>337</v>
      </c>
      <c r="B280" s="17">
        <v>17224571004</v>
      </c>
      <c r="C280" s="2" t="s">
        <v>358</v>
      </c>
      <c r="D280" s="18">
        <v>1081</v>
      </c>
    </row>
    <row r="281" spans="1:4" x14ac:dyDescent="0.3">
      <c r="A281" s="6">
        <v>338</v>
      </c>
      <c r="B281" s="17">
        <v>90003940609</v>
      </c>
      <c r="C281" s="2" t="s">
        <v>482</v>
      </c>
      <c r="D281" s="18">
        <v>600</v>
      </c>
    </row>
    <row r="282" spans="1:4" x14ac:dyDescent="0.3">
      <c r="A282" s="6">
        <v>339</v>
      </c>
      <c r="B282" s="17">
        <v>91087870597</v>
      </c>
      <c r="C282" s="2" t="s">
        <v>113</v>
      </c>
      <c r="D282" s="18">
        <v>800</v>
      </c>
    </row>
    <row r="283" spans="1:4" x14ac:dyDescent="0.3">
      <c r="A283" s="6">
        <v>340</v>
      </c>
      <c r="B283" s="17">
        <v>11358161005</v>
      </c>
      <c r="C283" s="2" t="s">
        <v>651</v>
      </c>
      <c r="D283" s="18">
        <v>4940</v>
      </c>
    </row>
    <row r="284" spans="1:4" x14ac:dyDescent="0.3">
      <c r="A284" s="6">
        <v>341</v>
      </c>
      <c r="B284" s="17">
        <v>90105890561</v>
      </c>
      <c r="C284" s="2" t="s">
        <v>543</v>
      </c>
      <c r="D284" s="18">
        <v>800</v>
      </c>
    </row>
    <row r="285" spans="1:4" x14ac:dyDescent="0.3">
      <c r="A285" s="6">
        <v>343</v>
      </c>
      <c r="B285" s="17">
        <v>96132410588</v>
      </c>
      <c r="C285" s="2" t="s">
        <v>509</v>
      </c>
      <c r="D285" s="18">
        <v>2925</v>
      </c>
    </row>
    <row r="286" spans="1:4" x14ac:dyDescent="0.3">
      <c r="A286" s="6">
        <v>344</v>
      </c>
      <c r="B286" s="17">
        <v>94042180581</v>
      </c>
      <c r="C286" s="2" t="s">
        <v>401</v>
      </c>
      <c r="D286" s="18">
        <v>5800</v>
      </c>
    </row>
    <row r="287" spans="1:4" x14ac:dyDescent="0.3">
      <c r="A287" s="6">
        <v>345</v>
      </c>
      <c r="B287" s="17">
        <v>2404040681</v>
      </c>
      <c r="C287" s="2" t="s">
        <v>629</v>
      </c>
      <c r="D287" s="18">
        <v>7280</v>
      </c>
    </row>
    <row r="288" spans="1:4" x14ac:dyDescent="0.3">
      <c r="A288" s="6">
        <v>346</v>
      </c>
      <c r="B288" s="17">
        <v>2228750564</v>
      </c>
      <c r="C288" s="2" t="s">
        <v>455</v>
      </c>
      <c r="D288" s="18">
        <v>1305</v>
      </c>
    </row>
    <row r="289" spans="1:4" x14ac:dyDescent="0.3">
      <c r="A289" s="6">
        <v>348</v>
      </c>
      <c r="B289" s="17">
        <v>97031590587</v>
      </c>
      <c r="C289" s="2" t="s">
        <v>432</v>
      </c>
      <c r="D289" s="18">
        <v>1548</v>
      </c>
    </row>
    <row r="290" spans="1:4" x14ac:dyDescent="0.3">
      <c r="A290" s="6">
        <v>349</v>
      </c>
      <c r="B290" s="17">
        <v>91073380585</v>
      </c>
      <c r="C290" s="2" t="s">
        <v>133</v>
      </c>
      <c r="D290" s="18">
        <v>1485</v>
      </c>
    </row>
    <row r="291" spans="1:4" x14ac:dyDescent="0.3">
      <c r="A291" s="6">
        <v>350</v>
      </c>
      <c r="B291" s="17">
        <v>97854160583</v>
      </c>
      <c r="C291" s="2" t="s">
        <v>412</v>
      </c>
      <c r="D291" s="18">
        <v>13020</v>
      </c>
    </row>
    <row r="292" spans="1:4" x14ac:dyDescent="0.3">
      <c r="A292" s="6">
        <v>354</v>
      </c>
      <c r="B292" s="17">
        <v>2174390597</v>
      </c>
      <c r="C292" s="2" t="s">
        <v>217</v>
      </c>
      <c r="D292" s="18">
        <v>1820</v>
      </c>
    </row>
    <row r="293" spans="1:4" x14ac:dyDescent="0.3">
      <c r="A293" s="6">
        <v>356</v>
      </c>
      <c r="B293" s="17">
        <v>97567770587</v>
      </c>
      <c r="C293" s="2" t="s">
        <v>451</v>
      </c>
      <c r="D293" s="18">
        <v>2880</v>
      </c>
    </row>
    <row r="294" spans="1:4" x14ac:dyDescent="0.3">
      <c r="A294" s="6">
        <v>357</v>
      </c>
      <c r="B294" s="17">
        <v>91053700588</v>
      </c>
      <c r="C294" s="2" t="s">
        <v>494</v>
      </c>
      <c r="D294" s="18">
        <f>8710+195</f>
        <v>8905</v>
      </c>
    </row>
    <row r="295" spans="1:4" x14ac:dyDescent="0.3">
      <c r="A295" s="6">
        <v>358</v>
      </c>
      <c r="B295" s="17">
        <v>95039400585</v>
      </c>
      <c r="C295" s="2" t="s">
        <v>260</v>
      </c>
      <c r="D295" s="18">
        <v>14400</v>
      </c>
    </row>
    <row r="296" spans="1:4" x14ac:dyDescent="0.3">
      <c r="A296" s="6">
        <v>359</v>
      </c>
      <c r="B296" s="17">
        <v>91135020591</v>
      </c>
      <c r="C296" s="2" t="s">
        <v>123</v>
      </c>
      <c r="D296" s="18">
        <v>2850</v>
      </c>
    </row>
    <row r="297" spans="1:4" x14ac:dyDescent="0.3">
      <c r="A297" s="6">
        <v>360</v>
      </c>
      <c r="B297" s="17">
        <v>97664300585</v>
      </c>
      <c r="C297" s="2" t="s">
        <v>594</v>
      </c>
      <c r="D297" s="18">
        <v>5325</v>
      </c>
    </row>
    <row r="298" spans="1:4" x14ac:dyDescent="0.3">
      <c r="A298" s="6">
        <v>361</v>
      </c>
      <c r="B298" s="17">
        <v>14568361001</v>
      </c>
      <c r="C298" s="2" t="s">
        <v>540</v>
      </c>
      <c r="D298" s="18">
        <v>3030.95</v>
      </c>
    </row>
    <row r="299" spans="1:4" x14ac:dyDescent="0.3">
      <c r="A299" s="6">
        <v>362</v>
      </c>
      <c r="B299" s="17">
        <v>10110401006</v>
      </c>
      <c r="C299" s="2" t="s">
        <v>54</v>
      </c>
      <c r="D299" s="18">
        <f>7401+1660</f>
        <v>9061</v>
      </c>
    </row>
    <row r="300" spans="1:4" x14ac:dyDescent="0.3">
      <c r="A300" s="6">
        <v>363</v>
      </c>
      <c r="B300" s="17">
        <v>92067200607</v>
      </c>
      <c r="C300" s="2" t="s">
        <v>499</v>
      </c>
      <c r="D300" s="18">
        <v>3500</v>
      </c>
    </row>
    <row r="301" spans="1:4" x14ac:dyDescent="0.3">
      <c r="A301" s="6">
        <v>364</v>
      </c>
      <c r="B301" s="17">
        <v>3117710602</v>
      </c>
      <c r="C301" s="2" t="s">
        <v>241</v>
      </c>
      <c r="D301" s="18">
        <v>3420</v>
      </c>
    </row>
    <row r="302" spans="1:4" x14ac:dyDescent="0.3">
      <c r="A302" s="6">
        <v>366</v>
      </c>
      <c r="B302" s="17">
        <v>94091740582</v>
      </c>
      <c r="C302" s="2" t="s">
        <v>188</v>
      </c>
      <c r="D302" s="18">
        <v>1550</v>
      </c>
    </row>
    <row r="303" spans="1:4" x14ac:dyDescent="0.3">
      <c r="A303" s="6">
        <v>367</v>
      </c>
      <c r="B303" s="17">
        <v>90034910605</v>
      </c>
      <c r="C303" s="2" t="s">
        <v>375</v>
      </c>
      <c r="D303" s="18">
        <v>3900</v>
      </c>
    </row>
    <row r="304" spans="1:4" x14ac:dyDescent="0.3">
      <c r="A304" s="6">
        <v>368</v>
      </c>
      <c r="B304" s="17">
        <v>2170510594</v>
      </c>
      <c r="C304" s="2" t="s">
        <v>318</v>
      </c>
      <c r="D304" s="18">
        <v>6440</v>
      </c>
    </row>
    <row r="305" spans="1:4" x14ac:dyDescent="0.3">
      <c r="A305" s="6">
        <v>369</v>
      </c>
      <c r="B305" s="17">
        <v>16319651002</v>
      </c>
      <c r="C305" s="2" t="s">
        <v>573</v>
      </c>
      <c r="D305" s="18">
        <v>6420</v>
      </c>
    </row>
    <row r="306" spans="1:4" x14ac:dyDescent="0.3">
      <c r="A306" s="6">
        <v>370</v>
      </c>
      <c r="B306" s="17">
        <v>14326181006</v>
      </c>
      <c r="C306" s="2" t="s">
        <v>166</v>
      </c>
      <c r="D306" s="18">
        <f>28800+540</f>
        <v>29340</v>
      </c>
    </row>
    <row r="307" spans="1:4" x14ac:dyDescent="0.3">
      <c r="A307" s="6">
        <v>371</v>
      </c>
      <c r="B307" s="17">
        <v>92084380606</v>
      </c>
      <c r="C307" s="2" t="s">
        <v>622</v>
      </c>
      <c r="D307" s="18">
        <v>3900</v>
      </c>
    </row>
    <row r="308" spans="1:4" x14ac:dyDescent="0.3">
      <c r="A308" s="6">
        <v>373</v>
      </c>
      <c r="B308" s="17">
        <v>8078121004</v>
      </c>
      <c r="C308" s="2" t="s">
        <v>65</v>
      </c>
      <c r="D308" s="18">
        <v>21497.85</v>
      </c>
    </row>
    <row r="309" spans="1:4" x14ac:dyDescent="0.3">
      <c r="A309" s="6">
        <v>374</v>
      </c>
      <c r="B309" s="17">
        <v>5033591008</v>
      </c>
      <c r="C309" s="2" t="s">
        <v>57</v>
      </c>
      <c r="D309" s="18">
        <v>20036</v>
      </c>
    </row>
    <row r="310" spans="1:4" x14ac:dyDescent="0.3">
      <c r="A310" s="6">
        <v>376</v>
      </c>
      <c r="B310" s="17">
        <v>91113380595</v>
      </c>
      <c r="C310" s="2" t="s">
        <v>293</v>
      </c>
      <c r="D310" s="18">
        <v>4250</v>
      </c>
    </row>
    <row r="311" spans="1:4" x14ac:dyDescent="0.3">
      <c r="A311" s="6">
        <v>377</v>
      </c>
      <c r="B311" s="17">
        <v>17689471005</v>
      </c>
      <c r="C311" s="2" t="s">
        <v>411</v>
      </c>
      <c r="D311" s="18">
        <v>4060</v>
      </c>
    </row>
    <row r="312" spans="1:4" x14ac:dyDescent="0.3">
      <c r="A312" s="6">
        <v>379</v>
      </c>
      <c r="B312" s="17">
        <v>11346721001</v>
      </c>
      <c r="C312" s="2" t="s">
        <v>280</v>
      </c>
      <c r="D312" s="18">
        <v>2900</v>
      </c>
    </row>
    <row r="313" spans="1:4" x14ac:dyDescent="0.3">
      <c r="A313" s="6">
        <v>384</v>
      </c>
      <c r="B313" s="17">
        <v>92093770607</v>
      </c>
      <c r="C313" s="2" t="s">
        <v>533</v>
      </c>
      <c r="D313" s="18">
        <v>80</v>
      </c>
    </row>
    <row r="314" spans="1:4" x14ac:dyDescent="0.3">
      <c r="A314" s="6">
        <v>385</v>
      </c>
      <c r="B314" s="17">
        <v>92074110609</v>
      </c>
      <c r="C314" s="2" t="s">
        <v>383</v>
      </c>
      <c r="D314" s="18">
        <v>520</v>
      </c>
    </row>
    <row r="315" spans="1:4" x14ac:dyDescent="0.3">
      <c r="A315" s="6">
        <v>389</v>
      </c>
      <c r="B315" s="17">
        <v>3245280593</v>
      </c>
      <c r="C315" s="2" t="s">
        <v>146</v>
      </c>
      <c r="D315" s="18">
        <v>4560</v>
      </c>
    </row>
    <row r="316" spans="1:4" x14ac:dyDescent="0.3">
      <c r="A316" s="6">
        <v>391</v>
      </c>
      <c r="B316" s="17">
        <v>97981380583</v>
      </c>
      <c r="C316" s="2" t="s">
        <v>145</v>
      </c>
      <c r="D316" s="18">
        <v>2340</v>
      </c>
    </row>
    <row r="317" spans="1:4" x14ac:dyDescent="0.3">
      <c r="A317" s="6">
        <v>392</v>
      </c>
      <c r="B317" s="17">
        <v>96502430588</v>
      </c>
      <c r="C317" s="2" t="s">
        <v>32</v>
      </c>
      <c r="D317" s="18">
        <v>2100</v>
      </c>
    </row>
    <row r="318" spans="1:4" x14ac:dyDescent="0.3">
      <c r="A318" s="6">
        <v>395</v>
      </c>
      <c r="B318" s="17">
        <v>94068530586</v>
      </c>
      <c r="C318" s="2" t="s">
        <v>355</v>
      </c>
      <c r="D318" s="18">
        <v>990</v>
      </c>
    </row>
    <row r="319" spans="1:4" x14ac:dyDescent="0.3">
      <c r="A319" s="6">
        <v>396</v>
      </c>
      <c r="B319" s="17">
        <v>14995671006</v>
      </c>
      <c r="C319" s="2" t="s">
        <v>289</v>
      </c>
      <c r="D319" s="18">
        <v>179.1</v>
      </c>
    </row>
    <row r="320" spans="1:4" x14ac:dyDescent="0.3">
      <c r="A320" s="6">
        <v>397</v>
      </c>
      <c r="B320" s="17">
        <v>3211030592</v>
      </c>
      <c r="C320" s="2" t="s">
        <v>530</v>
      </c>
      <c r="D320" s="18">
        <v>646</v>
      </c>
    </row>
    <row r="321" spans="1:4" x14ac:dyDescent="0.3">
      <c r="A321" s="6">
        <v>402</v>
      </c>
      <c r="B321" s="17">
        <v>91162280597</v>
      </c>
      <c r="C321" s="2" t="s">
        <v>53</v>
      </c>
      <c r="D321" s="18">
        <v>3520</v>
      </c>
    </row>
    <row r="322" spans="1:4" x14ac:dyDescent="0.3">
      <c r="A322" s="6">
        <v>404</v>
      </c>
      <c r="B322" s="17">
        <v>95030680581</v>
      </c>
      <c r="C322" s="2" t="s">
        <v>365</v>
      </c>
      <c r="D322" s="18">
        <v>2600</v>
      </c>
    </row>
    <row r="323" spans="1:4" x14ac:dyDescent="0.3">
      <c r="A323" s="6">
        <v>406</v>
      </c>
      <c r="B323" s="17">
        <v>13442191006</v>
      </c>
      <c r="C323" s="2" t="s">
        <v>589</v>
      </c>
      <c r="D323" s="18">
        <v>1500</v>
      </c>
    </row>
    <row r="324" spans="1:4" x14ac:dyDescent="0.3">
      <c r="A324" s="6">
        <v>407</v>
      </c>
      <c r="B324" s="17">
        <v>13895321001</v>
      </c>
      <c r="C324" s="2" t="s">
        <v>81</v>
      </c>
      <c r="D324" s="18">
        <v>2226</v>
      </c>
    </row>
    <row r="325" spans="1:4" x14ac:dyDescent="0.3">
      <c r="A325" s="6">
        <v>408</v>
      </c>
      <c r="B325" s="17">
        <v>96021650583</v>
      </c>
      <c r="C325" s="2" t="s">
        <v>168</v>
      </c>
      <c r="D325" s="18">
        <v>3900</v>
      </c>
    </row>
    <row r="326" spans="1:4" x14ac:dyDescent="0.3">
      <c r="A326" s="6">
        <v>409</v>
      </c>
      <c r="B326" s="17">
        <v>4167921008</v>
      </c>
      <c r="C326" s="2" t="s">
        <v>129</v>
      </c>
      <c r="D326" s="18">
        <v>485</v>
      </c>
    </row>
    <row r="327" spans="1:4" x14ac:dyDescent="0.3">
      <c r="A327" s="6">
        <v>410</v>
      </c>
      <c r="B327" s="17">
        <v>12110211005</v>
      </c>
      <c r="C327" s="2" t="s">
        <v>402</v>
      </c>
      <c r="D327" s="18">
        <v>240</v>
      </c>
    </row>
    <row r="328" spans="1:4" x14ac:dyDescent="0.3">
      <c r="A328" s="6">
        <v>411</v>
      </c>
      <c r="B328" s="17">
        <v>2657340598</v>
      </c>
      <c r="C328" s="2" t="s">
        <v>640</v>
      </c>
      <c r="D328" s="18">
        <v>2550</v>
      </c>
    </row>
    <row r="329" spans="1:4" x14ac:dyDescent="0.3">
      <c r="A329" s="6">
        <v>412</v>
      </c>
      <c r="B329" s="17">
        <v>10572881000</v>
      </c>
      <c r="C329" s="2" t="s">
        <v>69</v>
      </c>
      <c r="D329" s="18">
        <v>4960</v>
      </c>
    </row>
    <row r="330" spans="1:4" x14ac:dyDescent="0.3">
      <c r="A330" s="6">
        <v>416</v>
      </c>
      <c r="B330" s="17">
        <v>12976021001</v>
      </c>
      <c r="C330" s="2" t="s">
        <v>317</v>
      </c>
      <c r="D330" s="18">
        <v>2850</v>
      </c>
    </row>
    <row r="331" spans="1:4" x14ac:dyDescent="0.3">
      <c r="A331" s="6">
        <v>417</v>
      </c>
      <c r="B331" s="17">
        <v>17409681008</v>
      </c>
      <c r="C331" s="2" t="s">
        <v>424</v>
      </c>
      <c r="D331" s="18">
        <v>4500</v>
      </c>
    </row>
    <row r="332" spans="1:4" x14ac:dyDescent="0.3">
      <c r="A332" s="6">
        <v>419</v>
      </c>
      <c r="B332" s="17">
        <v>90093530583</v>
      </c>
      <c r="C332" s="2" t="s">
        <v>396</v>
      </c>
      <c r="D332" s="18">
        <v>2520</v>
      </c>
    </row>
    <row r="333" spans="1:4" x14ac:dyDescent="0.3">
      <c r="A333" s="6">
        <v>420</v>
      </c>
      <c r="B333" s="17">
        <v>2784190593</v>
      </c>
      <c r="C333" s="2" t="s">
        <v>98</v>
      </c>
      <c r="D333" s="18">
        <v>4640</v>
      </c>
    </row>
    <row r="334" spans="1:4" x14ac:dyDescent="0.3">
      <c r="A334" s="6">
        <v>424</v>
      </c>
      <c r="B334" s="17">
        <v>2710010592</v>
      </c>
      <c r="C334" s="2" t="s">
        <v>572</v>
      </c>
      <c r="D334" s="18">
        <v>2100</v>
      </c>
    </row>
    <row r="335" spans="1:4" x14ac:dyDescent="0.3">
      <c r="A335" s="6">
        <v>430</v>
      </c>
      <c r="B335" s="17">
        <v>94059580582</v>
      </c>
      <c r="C335" s="2" t="s">
        <v>148</v>
      </c>
      <c r="D335" s="18">
        <v>1020</v>
      </c>
    </row>
    <row r="336" spans="1:4" x14ac:dyDescent="0.3">
      <c r="A336" s="6">
        <v>431</v>
      </c>
      <c r="B336" s="17">
        <v>14729591009</v>
      </c>
      <c r="C336" s="2" t="s">
        <v>462</v>
      </c>
      <c r="D336" s="18">
        <v>500</v>
      </c>
    </row>
    <row r="337" spans="1:4" x14ac:dyDescent="0.3">
      <c r="A337" s="6">
        <v>433</v>
      </c>
      <c r="B337" s="17">
        <v>90107900566</v>
      </c>
      <c r="C337" s="2" t="s">
        <v>226</v>
      </c>
      <c r="D337" s="18">
        <v>1260</v>
      </c>
    </row>
    <row r="338" spans="1:4" x14ac:dyDescent="0.3">
      <c r="A338" s="6">
        <v>438</v>
      </c>
      <c r="B338" s="17">
        <v>94085370586</v>
      </c>
      <c r="C338" s="2" t="s">
        <v>557</v>
      </c>
      <c r="D338" s="18">
        <v>3355</v>
      </c>
    </row>
    <row r="339" spans="1:4" x14ac:dyDescent="0.3">
      <c r="A339" s="6">
        <v>440</v>
      </c>
      <c r="B339" s="17">
        <v>90129570561</v>
      </c>
      <c r="C339" s="2" t="s">
        <v>537</v>
      </c>
      <c r="D339" s="18">
        <v>180</v>
      </c>
    </row>
    <row r="340" spans="1:4" x14ac:dyDescent="0.3">
      <c r="A340" s="6">
        <v>441</v>
      </c>
      <c r="B340" s="17">
        <v>90069080589</v>
      </c>
      <c r="C340" s="2" t="s">
        <v>326</v>
      </c>
      <c r="D340" s="18">
        <v>1375</v>
      </c>
    </row>
    <row r="341" spans="1:4" x14ac:dyDescent="0.3">
      <c r="A341" s="6">
        <v>443</v>
      </c>
      <c r="B341" s="17">
        <v>91144050597</v>
      </c>
      <c r="C341" s="2" t="s">
        <v>290</v>
      </c>
      <c r="D341" s="18">
        <v>3015</v>
      </c>
    </row>
    <row r="342" spans="1:4" x14ac:dyDescent="0.3">
      <c r="A342" s="6">
        <v>444</v>
      </c>
      <c r="B342" s="17">
        <v>90093260561</v>
      </c>
      <c r="C342" s="2" t="s">
        <v>421</v>
      </c>
      <c r="D342" s="18">
        <v>3445</v>
      </c>
    </row>
    <row r="343" spans="1:4" x14ac:dyDescent="0.3">
      <c r="A343" s="6">
        <v>446</v>
      </c>
      <c r="B343" s="17">
        <v>97908550581</v>
      </c>
      <c r="C343" s="2" t="s">
        <v>213</v>
      </c>
      <c r="D343" s="18">
        <v>1950</v>
      </c>
    </row>
    <row r="344" spans="1:4" x14ac:dyDescent="0.3">
      <c r="A344" s="6">
        <v>447</v>
      </c>
      <c r="B344" s="17">
        <v>96553350586</v>
      </c>
      <c r="C344" s="2" t="s">
        <v>448</v>
      </c>
      <c r="D344" s="18">
        <v>650</v>
      </c>
    </row>
    <row r="345" spans="1:4" x14ac:dyDescent="0.3">
      <c r="A345" s="6">
        <v>451</v>
      </c>
      <c r="B345" s="17">
        <v>16642741009</v>
      </c>
      <c r="C345" s="2" t="s">
        <v>427</v>
      </c>
      <c r="D345" s="18">
        <v>1980</v>
      </c>
    </row>
    <row r="346" spans="1:4" x14ac:dyDescent="0.3">
      <c r="A346" s="6">
        <v>455</v>
      </c>
      <c r="B346" s="17">
        <v>3433520586</v>
      </c>
      <c r="C346" s="2" t="s">
        <v>521</v>
      </c>
      <c r="D346" s="18">
        <v>1000</v>
      </c>
    </row>
    <row r="347" spans="1:4" x14ac:dyDescent="0.3">
      <c r="A347" s="6">
        <v>457</v>
      </c>
      <c r="B347" s="17">
        <v>96573870589</v>
      </c>
      <c r="C347" s="2" t="s">
        <v>357</v>
      </c>
      <c r="D347" s="18">
        <v>1680</v>
      </c>
    </row>
    <row r="348" spans="1:4" x14ac:dyDescent="0.3">
      <c r="A348" s="6">
        <v>459</v>
      </c>
      <c r="B348" s="17">
        <v>96571010584</v>
      </c>
      <c r="C348" s="2" t="s">
        <v>384</v>
      </c>
      <c r="D348" s="18">
        <v>3840</v>
      </c>
    </row>
    <row r="349" spans="1:4" x14ac:dyDescent="0.3">
      <c r="A349" s="6">
        <v>460</v>
      </c>
      <c r="B349" s="17">
        <v>13923211000</v>
      </c>
      <c r="C349" s="2" t="s">
        <v>124</v>
      </c>
      <c r="D349" s="18">
        <v>2800</v>
      </c>
    </row>
    <row r="350" spans="1:4" x14ac:dyDescent="0.3">
      <c r="A350" s="6">
        <v>461</v>
      </c>
      <c r="B350" s="17">
        <v>3212770600</v>
      </c>
      <c r="C350" s="2" t="s">
        <v>418</v>
      </c>
      <c r="D350" s="18">
        <v>2450</v>
      </c>
    </row>
    <row r="351" spans="1:4" x14ac:dyDescent="0.3">
      <c r="A351" s="6">
        <v>463</v>
      </c>
      <c r="B351" s="17">
        <v>97911610588</v>
      </c>
      <c r="C351" s="2" t="s">
        <v>372</v>
      </c>
      <c r="D351" s="18">
        <v>3900</v>
      </c>
    </row>
    <row r="352" spans="1:4" x14ac:dyDescent="0.3">
      <c r="A352" s="6">
        <v>464</v>
      </c>
      <c r="B352" s="17">
        <v>2667860601</v>
      </c>
      <c r="C352" s="2" t="s">
        <v>469</v>
      </c>
      <c r="D352" s="18">
        <v>400</v>
      </c>
    </row>
    <row r="353" spans="1:4" x14ac:dyDescent="0.3">
      <c r="A353" s="6">
        <v>465</v>
      </c>
      <c r="B353" s="17">
        <v>90000640574</v>
      </c>
      <c r="C353" s="2" t="s">
        <v>230</v>
      </c>
      <c r="D353" s="18">
        <v>1400</v>
      </c>
    </row>
    <row r="354" spans="1:4" x14ac:dyDescent="0.3">
      <c r="A354" s="6">
        <v>466</v>
      </c>
      <c r="B354" s="17">
        <v>91079530589</v>
      </c>
      <c r="C354" s="2" t="s">
        <v>555</v>
      </c>
      <c r="D354" s="18">
        <v>1280</v>
      </c>
    </row>
    <row r="355" spans="1:4" x14ac:dyDescent="0.3">
      <c r="A355" s="6">
        <v>468</v>
      </c>
      <c r="B355" s="17">
        <v>17130401007</v>
      </c>
      <c r="C355" s="2" t="s">
        <v>79</v>
      </c>
      <c r="D355" s="18">
        <v>2940</v>
      </c>
    </row>
    <row r="356" spans="1:4" x14ac:dyDescent="0.3">
      <c r="A356" s="6">
        <v>472</v>
      </c>
      <c r="B356" s="17">
        <v>13325681008</v>
      </c>
      <c r="C356" s="2" t="s">
        <v>198</v>
      </c>
      <c r="D356" s="18">
        <v>2870</v>
      </c>
    </row>
    <row r="357" spans="1:4" x14ac:dyDescent="0.3">
      <c r="A357" s="6">
        <v>473</v>
      </c>
      <c r="B357" s="17">
        <v>695100560</v>
      </c>
      <c r="C357" s="2" t="s">
        <v>535</v>
      </c>
      <c r="D357" s="18">
        <v>420</v>
      </c>
    </row>
    <row r="358" spans="1:4" x14ac:dyDescent="0.3">
      <c r="A358" s="6">
        <v>474</v>
      </c>
      <c r="B358" s="17">
        <v>80016350565</v>
      </c>
      <c r="C358" s="2" t="s">
        <v>249</v>
      </c>
      <c r="D358" s="18">
        <v>1200</v>
      </c>
    </row>
    <row r="359" spans="1:4" x14ac:dyDescent="0.3">
      <c r="A359" s="6">
        <v>477</v>
      </c>
      <c r="B359" s="17">
        <v>97774020586</v>
      </c>
      <c r="C359" s="2" t="s">
        <v>333</v>
      </c>
      <c r="D359" s="18">
        <v>1395</v>
      </c>
    </row>
    <row r="360" spans="1:4" x14ac:dyDescent="0.3">
      <c r="A360" s="6">
        <v>478</v>
      </c>
      <c r="B360" s="17">
        <v>97615490584</v>
      </c>
      <c r="C360" s="2" t="s">
        <v>74</v>
      </c>
      <c r="D360" s="18">
        <v>3920</v>
      </c>
    </row>
    <row r="361" spans="1:4" x14ac:dyDescent="0.3">
      <c r="A361" s="6">
        <v>483</v>
      </c>
      <c r="B361" s="17">
        <v>3165160593</v>
      </c>
      <c r="C361" s="2" t="s">
        <v>522</v>
      </c>
      <c r="D361" s="18">
        <v>1710</v>
      </c>
    </row>
    <row r="362" spans="1:4" x14ac:dyDescent="0.3">
      <c r="A362" s="6">
        <v>484</v>
      </c>
      <c r="B362" s="17">
        <v>91073690587</v>
      </c>
      <c r="C362" s="2" t="s">
        <v>556</v>
      </c>
      <c r="D362" s="18">
        <v>3810</v>
      </c>
    </row>
    <row r="363" spans="1:4" x14ac:dyDescent="0.3">
      <c r="A363" s="6">
        <v>485</v>
      </c>
      <c r="B363" s="17">
        <v>13295061009</v>
      </c>
      <c r="C363" s="2" t="s">
        <v>457</v>
      </c>
      <c r="D363" s="18">
        <v>3145</v>
      </c>
    </row>
    <row r="364" spans="1:4" x14ac:dyDescent="0.3">
      <c r="A364" s="6">
        <v>488</v>
      </c>
      <c r="B364" s="17">
        <v>90060680593</v>
      </c>
      <c r="C364" s="2" t="s">
        <v>76</v>
      </c>
      <c r="D364" s="18">
        <v>410</v>
      </c>
    </row>
    <row r="365" spans="1:4" x14ac:dyDescent="0.3">
      <c r="A365" s="6">
        <v>491</v>
      </c>
      <c r="B365" s="17">
        <v>97312200583</v>
      </c>
      <c r="C365" s="2" t="s">
        <v>127</v>
      </c>
      <c r="D365" s="18">
        <v>4875</v>
      </c>
    </row>
    <row r="366" spans="1:4" x14ac:dyDescent="0.3">
      <c r="A366" s="6">
        <v>492</v>
      </c>
      <c r="B366" s="17">
        <v>11572621008</v>
      </c>
      <c r="C366" s="2" t="s">
        <v>475</v>
      </c>
      <c r="D366" s="18">
        <v>3230</v>
      </c>
    </row>
    <row r="367" spans="1:4" x14ac:dyDescent="0.3">
      <c r="A367" s="6">
        <v>494</v>
      </c>
      <c r="B367" s="17">
        <v>90098400584</v>
      </c>
      <c r="C367" s="2" t="s">
        <v>20</v>
      </c>
      <c r="D367" s="18">
        <v>1040</v>
      </c>
    </row>
    <row r="368" spans="1:4" x14ac:dyDescent="0.3">
      <c r="A368" s="6">
        <v>497</v>
      </c>
      <c r="B368" s="17">
        <v>90035390609</v>
      </c>
      <c r="C368" s="2" t="s">
        <v>263</v>
      </c>
      <c r="D368" s="18">
        <v>4550</v>
      </c>
    </row>
    <row r="369" spans="1:4" x14ac:dyDescent="0.3">
      <c r="A369" s="6">
        <v>499</v>
      </c>
      <c r="B369" s="17">
        <v>16551611003</v>
      </c>
      <c r="C369" s="2" t="s">
        <v>461</v>
      </c>
      <c r="D369" s="18">
        <v>720</v>
      </c>
    </row>
    <row r="370" spans="1:4" x14ac:dyDescent="0.3">
      <c r="A370" s="6">
        <v>500</v>
      </c>
      <c r="B370" s="17">
        <v>92077320601</v>
      </c>
      <c r="C370" s="2" t="s">
        <v>225</v>
      </c>
      <c r="D370" s="18">
        <v>2200</v>
      </c>
    </row>
    <row r="371" spans="1:4" x14ac:dyDescent="0.3">
      <c r="A371" s="6">
        <v>503</v>
      </c>
      <c r="B371" s="17">
        <v>90014400585</v>
      </c>
      <c r="C371" s="2" t="s">
        <v>10</v>
      </c>
      <c r="D371" s="18">
        <v>4350</v>
      </c>
    </row>
    <row r="372" spans="1:4" x14ac:dyDescent="0.3">
      <c r="A372" s="6">
        <v>504</v>
      </c>
      <c r="B372" s="17">
        <v>15721571006</v>
      </c>
      <c r="C372" s="2" t="s">
        <v>27</v>
      </c>
      <c r="D372" s="18">
        <v>4330</v>
      </c>
    </row>
    <row r="373" spans="1:4" x14ac:dyDescent="0.3">
      <c r="A373" s="6">
        <v>507</v>
      </c>
      <c r="B373" s="17">
        <v>2230530590</v>
      </c>
      <c r="C373" s="2" t="s">
        <v>87</v>
      </c>
      <c r="D373" s="18">
        <v>4050</v>
      </c>
    </row>
    <row r="374" spans="1:4" x14ac:dyDescent="0.3">
      <c r="A374" s="6">
        <v>508</v>
      </c>
      <c r="B374" s="17">
        <v>92049980607</v>
      </c>
      <c r="C374" s="2" t="s">
        <v>170</v>
      </c>
      <c r="D374" s="18">
        <v>3420</v>
      </c>
    </row>
    <row r="375" spans="1:4" x14ac:dyDescent="0.3">
      <c r="A375" s="6">
        <v>514</v>
      </c>
      <c r="B375" s="17">
        <v>90042750589</v>
      </c>
      <c r="C375" s="2" t="s">
        <v>460</v>
      </c>
      <c r="D375" s="18">
        <v>2790</v>
      </c>
    </row>
    <row r="376" spans="1:4" x14ac:dyDescent="0.3">
      <c r="A376" s="6">
        <v>516</v>
      </c>
      <c r="B376" s="17">
        <v>97112790585</v>
      </c>
      <c r="C376" s="2" t="s">
        <v>244</v>
      </c>
      <c r="D376" s="18">
        <v>2937</v>
      </c>
    </row>
    <row r="377" spans="1:4" x14ac:dyDescent="0.3">
      <c r="A377" s="6">
        <v>517</v>
      </c>
      <c r="B377" s="17">
        <v>8747291006</v>
      </c>
      <c r="C377" s="2" t="s">
        <v>270</v>
      </c>
      <c r="D377" s="18">
        <v>280</v>
      </c>
    </row>
    <row r="378" spans="1:4" x14ac:dyDescent="0.3">
      <c r="A378" s="6">
        <v>519</v>
      </c>
      <c r="B378" s="17">
        <v>97035930581</v>
      </c>
      <c r="C378" s="2" t="s">
        <v>337</v>
      </c>
      <c r="D378" s="18">
        <v>1485</v>
      </c>
    </row>
    <row r="379" spans="1:4" x14ac:dyDescent="0.3">
      <c r="A379" s="6">
        <v>520</v>
      </c>
      <c r="B379" s="17">
        <v>12516401002</v>
      </c>
      <c r="C379" s="2" t="s">
        <v>138</v>
      </c>
      <c r="D379" s="18">
        <v>2500</v>
      </c>
    </row>
    <row r="380" spans="1:4" x14ac:dyDescent="0.3">
      <c r="A380" s="6">
        <v>521</v>
      </c>
      <c r="B380" s="17">
        <v>2284000599</v>
      </c>
      <c r="C380" s="2" t="s">
        <v>654</v>
      </c>
      <c r="D380" s="18">
        <v>850</v>
      </c>
    </row>
    <row r="381" spans="1:4" x14ac:dyDescent="0.3">
      <c r="A381" s="6">
        <v>522</v>
      </c>
      <c r="B381" s="17">
        <v>13930121002</v>
      </c>
      <c r="C381" s="2" t="s">
        <v>516</v>
      </c>
      <c r="D381" s="18">
        <v>2900</v>
      </c>
    </row>
    <row r="382" spans="1:4" x14ac:dyDescent="0.3">
      <c r="A382" s="6">
        <v>524</v>
      </c>
      <c r="B382" s="17">
        <v>6255791003</v>
      </c>
      <c r="C382" s="2" t="s">
        <v>373</v>
      </c>
      <c r="D382" s="18">
        <v>2750</v>
      </c>
    </row>
    <row r="383" spans="1:4" x14ac:dyDescent="0.3">
      <c r="A383" s="6">
        <v>525</v>
      </c>
      <c r="B383" s="17">
        <v>9408981000</v>
      </c>
      <c r="C383" s="2" t="s">
        <v>283</v>
      </c>
      <c r="D383" s="18">
        <v>3680</v>
      </c>
    </row>
    <row r="384" spans="1:4" x14ac:dyDescent="0.3">
      <c r="A384" s="6">
        <v>530</v>
      </c>
      <c r="B384" s="17">
        <v>90026440603</v>
      </c>
      <c r="C384" s="2" t="s">
        <v>0</v>
      </c>
      <c r="D384" s="18">
        <v>4400</v>
      </c>
    </row>
    <row r="385" spans="1:4" x14ac:dyDescent="0.3">
      <c r="A385" s="6">
        <v>535</v>
      </c>
      <c r="B385" s="17">
        <v>17731561001</v>
      </c>
      <c r="C385" s="2" t="s">
        <v>642</v>
      </c>
      <c r="D385" s="18">
        <v>1890</v>
      </c>
    </row>
    <row r="386" spans="1:4" x14ac:dyDescent="0.3">
      <c r="A386" s="6">
        <v>537</v>
      </c>
      <c r="B386" s="17">
        <v>92084480604</v>
      </c>
      <c r="C386" s="2" t="s">
        <v>520</v>
      </c>
      <c r="D386" s="18">
        <v>2030</v>
      </c>
    </row>
    <row r="387" spans="1:4" x14ac:dyDescent="0.3">
      <c r="A387" s="6">
        <v>538</v>
      </c>
      <c r="B387" s="17">
        <v>17793051008</v>
      </c>
      <c r="C387" s="2" t="s">
        <v>40</v>
      </c>
      <c r="D387" s="18">
        <v>2730</v>
      </c>
    </row>
    <row r="388" spans="1:4" x14ac:dyDescent="0.3">
      <c r="A388" s="6">
        <v>544</v>
      </c>
      <c r="B388" s="17">
        <v>2505140596</v>
      </c>
      <c r="C388" s="2" t="s">
        <v>590</v>
      </c>
      <c r="D388" s="18">
        <v>2880</v>
      </c>
    </row>
    <row r="389" spans="1:4" x14ac:dyDescent="0.3">
      <c r="A389" s="6">
        <v>545</v>
      </c>
      <c r="B389" s="17">
        <v>91119370590</v>
      </c>
      <c r="C389" s="2" t="s">
        <v>552</v>
      </c>
      <c r="D389" s="18">
        <v>1440</v>
      </c>
    </row>
    <row r="390" spans="1:4" x14ac:dyDescent="0.3">
      <c r="A390" s="6">
        <v>547</v>
      </c>
      <c r="B390" s="17">
        <v>96541990584</v>
      </c>
      <c r="C390" s="2" t="s">
        <v>232</v>
      </c>
      <c r="D390" s="18">
        <v>1365</v>
      </c>
    </row>
    <row r="391" spans="1:4" x14ac:dyDescent="0.3">
      <c r="A391" s="6">
        <v>550</v>
      </c>
      <c r="B391" s="17">
        <v>13634721008</v>
      </c>
      <c r="C391" s="2" t="s">
        <v>374</v>
      </c>
      <c r="D391" s="18">
        <v>1430</v>
      </c>
    </row>
    <row r="392" spans="1:4" x14ac:dyDescent="0.3">
      <c r="A392" s="6">
        <v>551</v>
      </c>
      <c r="B392" s="17">
        <v>907320576</v>
      </c>
      <c r="C392" s="2" t="s">
        <v>238</v>
      </c>
      <c r="D392" s="18">
        <v>4455</v>
      </c>
    </row>
    <row r="393" spans="1:4" x14ac:dyDescent="0.3">
      <c r="A393" s="6">
        <v>556</v>
      </c>
      <c r="B393" s="17">
        <v>9334581007</v>
      </c>
      <c r="C393" s="2" t="s">
        <v>56</v>
      </c>
      <c r="D393" s="18">
        <v>780</v>
      </c>
    </row>
    <row r="394" spans="1:4" x14ac:dyDescent="0.3">
      <c r="A394" s="6">
        <v>565</v>
      </c>
      <c r="B394" s="17">
        <v>95042020586</v>
      </c>
      <c r="C394" s="2" t="s">
        <v>296</v>
      </c>
      <c r="D394" s="18">
        <v>3120</v>
      </c>
    </row>
    <row r="395" spans="1:4" x14ac:dyDescent="0.3">
      <c r="A395" s="6">
        <v>566</v>
      </c>
      <c r="B395" s="17">
        <v>4731721009</v>
      </c>
      <c r="C395" s="2" t="s">
        <v>478</v>
      </c>
      <c r="D395" s="18">
        <v>420</v>
      </c>
    </row>
    <row r="396" spans="1:4" x14ac:dyDescent="0.3">
      <c r="A396" s="6">
        <v>570</v>
      </c>
      <c r="B396" s="17">
        <v>92050900601</v>
      </c>
      <c r="C396" s="2" t="s">
        <v>603</v>
      </c>
      <c r="D396" s="18">
        <v>1800</v>
      </c>
    </row>
    <row r="397" spans="1:4" x14ac:dyDescent="0.3">
      <c r="A397" s="6">
        <v>571</v>
      </c>
      <c r="B397" s="17">
        <v>9879941004</v>
      </c>
      <c r="C397" s="2" t="s">
        <v>292</v>
      </c>
      <c r="D397" s="18">
        <v>2000</v>
      </c>
    </row>
    <row r="398" spans="1:4" x14ac:dyDescent="0.3">
      <c r="A398" s="6">
        <v>573</v>
      </c>
      <c r="B398" s="17">
        <v>97355780582</v>
      </c>
      <c r="C398" s="2" t="s">
        <v>139</v>
      </c>
      <c r="D398" s="18">
        <v>630</v>
      </c>
    </row>
    <row r="399" spans="1:4" x14ac:dyDescent="0.3">
      <c r="A399" s="6">
        <v>574</v>
      </c>
      <c r="B399" s="17">
        <v>16573871007</v>
      </c>
      <c r="C399" s="2" t="s">
        <v>632</v>
      </c>
      <c r="D399" s="18">
        <v>1250</v>
      </c>
    </row>
    <row r="400" spans="1:4" x14ac:dyDescent="0.3">
      <c r="A400" s="6">
        <v>575</v>
      </c>
      <c r="B400" s="17">
        <v>13470061006</v>
      </c>
      <c r="C400" s="2" t="s">
        <v>648</v>
      </c>
      <c r="D400" s="18">
        <v>1800</v>
      </c>
    </row>
    <row r="401" spans="1:4" x14ac:dyDescent="0.3">
      <c r="A401" s="6">
        <v>576</v>
      </c>
      <c r="B401" s="17">
        <v>90078540599</v>
      </c>
      <c r="C401" s="2" t="s">
        <v>194</v>
      </c>
      <c r="D401" s="18">
        <v>2100</v>
      </c>
    </row>
    <row r="402" spans="1:4" x14ac:dyDescent="0.3">
      <c r="A402" s="6">
        <v>578</v>
      </c>
      <c r="B402" s="17">
        <v>92064350603</v>
      </c>
      <c r="C402" s="2" t="s">
        <v>549</v>
      </c>
      <c r="D402" s="18">
        <v>1400</v>
      </c>
    </row>
    <row r="403" spans="1:4" x14ac:dyDescent="0.3">
      <c r="A403" s="6">
        <v>579</v>
      </c>
      <c r="B403" s="17">
        <v>96449000585</v>
      </c>
      <c r="C403" s="2" t="s">
        <v>86</v>
      </c>
      <c r="D403" s="18">
        <v>3750</v>
      </c>
    </row>
    <row r="404" spans="1:4" x14ac:dyDescent="0.3">
      <c r="A404" s="6">
        <v>581</v>
      </c>
      <c r="B404" s="17">
        <v>97489580585</v>
      </c>
      <c r="C404" s="2" t="s">
        <v>136</v>
      </c>
      <c r="D404" s="18">
        <v>1560</v>
      </c>
    </row>
    <row r="405" spans="1:4" x14ac:dyDescent="0.3">
      <c r="A405" s="6">
        <v>584</v>
      </c>
      <c r="B405" s="17">
        <v>2235630569</v>
      </c>
      <c r="C405" s="2" t="s">
        <v>656</v>
      </c>
      <c r="D405" s="18">
        <v>1950</v>
      </c>
    </row>
    <row r="406" spans="1:4" x14ac:dyDescent="0.3">
      <c r="A406" s="6">
        <v>588</v>
      </c>
      <c r="B406" s="17">
        <v>16503651008</v>
      </c>
      <c r="C406" s="2" t="s">
        <v>37</v>
      </c>
      <c r="D406" s="18">
        <v>2870</v>
      </c>
    </row>
    <row r="407" spans="1:4" x14ac:dyDescent="0.3">
      <c r="A407" s="6">
        <v>593</v>
      </c>
      <c r="B407" s="17">
        <v>2961420607</v>
      </c>
      <c r="C407" s="2" t="s">
        <v>360</v>
      </c>
      <c r="D407" s="18">
        <v>1730</v>
      </c>
    </row>
    <row r="408" spans="1:4" x14ac:dyDescent="0.3">
      <c r="A408" s="6">
        <v>595</v>
      </c>
      <c r="B408" s="17">
        <v>14861901008</v>
      </c>
      <c r="C408" s="2" t="s">
        <v>600</v>
      </c>
      <c r="D408" s="18">
        <v>2506.25</v>
      </c>
    </row>
    <row r="409" spans="1:4" x14ac:dyDescent="0.3">
      <c r="A409" s="6">
        <v>597</v>
      </c>
      <c r="B409" s="17">
        <v>97806360588</v>
      </c>
      <c r="C409" s="2" t="s">
        <v>109</v>
      </c>
      <c r="D409" s="18">
        <v>2120</v>
      </c>
    </row>
    <row r="410" spans="1:4" x14ac:dyDescent="0.3">
      <c r="A410" s="6">
        <v>599</v>
      </c>
      <c r="B410" s="17">
        <v>3042350599</v>
      </c>
      <c r="C410" s="2" t="s">
        <v>196</v>
      </c>
      <c r="D410" s="18">
        <v>2310</v>
      </c>
    </row>
    <row r="411" spans="1:4" x14ac:dyDescent="0.3">
      <c r="A411" s="6">
        <v>602</v>
      </c>
      <c r="B411" s="17">
        <v>12744561007</v>
      </c>
      <c r="C411" s="2" t="s">
        <v>444</v>
      </c>
      <c r="D411" s="18">
        <v>2145</v>
      </c>
    </row>
    <row r="412" spans="1:4" x14ac:dyDescent="0.3">
      <c r="A412" s="6">
        <v>604</v>
      </c>
      <c r="B412" s="17">
        <v>97944990585</v>
      </c>
      <c r="C412" s="2" t="s">
        <v>77</v>
      </c>
      <c r="D412" s="18">
        <v>4440</v>
      </c>
    </row>
    <row r="413" spans="1:4" x14ac:dyDescent="0.3">
      <c r="A413" s="6">
        <v>606</v>
      </c>
      <c r="B413" s="17">
        <v>14707131000</v>
      </c>
      <c r="C413" s="2" t="s">
        <v>343</v>
      </c>
      <c r="D413" s="18">
        <v>1600</v>
      </c>
    </row>
    <row r="414" spans="1:4" x14ac:dyDescent="0.3">
      <c r="A414" s="6">
        <v>610</v>
      </c>
      <c r="B414" s="17">
        <v>2082420569</v>
      </c>
      <c r="C414" s="2" t="s">
        <v>497</v>
      </c>
      <c r="D414" s="18">
        <v>1312.5</v>
      </c>
    </row>
    <row r="415" spans="1:4" x14ac:dyDescent="0.3">
      <c r="A415" s="6">
        <v>611</v>
      </c>
      <c r="B415" s="17">
        <v>17615921008</v>
      </c>
      <c r="C415" s="2" t="s">
        <v>567</v>
      </c>
      <c r="D415" s="18">
        <v>500</v>
      </c>
    </row>
    <row r="416" spans="1:4" x14ac:dyDescent="0.3">
      <c r="A416" s="6">
        <v>612</v>
      </c>
      <c r="B416" s="17">
        <v>17477671006</v>
      </c>
      <c r="C416" s="2" t="s">
        <v>7</v>
      </c>
      <c r="D416" s="18">
        <v>2550</v>
      </c>
    </row>
    <row r="417" spans="1:4" x14ac:dyDescent="0.3">
      <c r="A417" s="6">
        <v>614</v>
      </c>
      <c r="B417" s="17">
        <v>17594831004</v>
      </c>
      <c r="C417" s="2" t="s">
        <v>96</v>
      </c>
      <c r="D417" s="18">
        <v>3780</v>
      </c>
    </row>
    <row r="418" spans="1:4" x14ac:dyDescent="0.3">
      <c r="A418" s="6">
        <v>615</v>
      </c>
      <c r="B418" s="17">
        <v>13507291006</v>
      </c>
      <c r="C418" s="2" t="s">
        <v>287</v>
      </c>
      <c r="D418" s="18">
        <v>2850</v>
      </c>
    </row>
    <row r="419" spans="1:4" x14ac:dyDescent="0.3">
      <c r="A419" s="6">
        <v>617</v>
      </c>
      <c r="B419" s="17">
        <v>2285250565</v>
      </c>
      <c r="C419" s="2" t="s">
        <v>248</v>
      </c>
      <c r="D419" s="18">
        <v>2950</v>
      </c>
    </row>
    <row r="420" spans="1:4" x14ac:dyDescent="0.3">
      <c r="A420" s="6">
        <v>622</v>
      </c>
      <c r="B420" s="17">
        <v>13758471000</v>
      </c>
      <c r="C420" s="2" t="s">
        <v>177</v>
      </c>
      <c r="D420" s="18">
        <v>2350</v>
      </c>
    </row>
    <row r="421" spans="1:4" x14ac:dyDescent="0.3">
      <c r="A421" s="6">
        <v>625</v>
      </c>
      <c r="B421" s="17">
        <v>17262221009</v>
      </c>
      <c r="C421" s="2" t="s">
        <v>612</v>
      </c>
      <c r="D421" s="18">
        <v>4960</v>
      </c>
    </row>
    <row r="422" spans="1:4" x14ac:dyDescent="0.3">
      <c r="A422" s="6">
        <v>627</v>
      </c>
      <c r="B422" s="17">
        <v>3224930598</v>
      </c>
      <c r="C422" s="2" t="s">
        <v>172</v>
      </c>
      <c r="D422" s="18">
        <v>1500</v>
      </c>
    </row>
    <row r="423" spans="1:4" x14ac:dyDescent="0.3">
      <c r="A423" s="6">
        <v>629</v>
      </c>
      <c r="B423" s="17">
        <v>92086670608</v>
      </c>
      <c r="C423" s="2" t="s">
        <v>486</v>
      </c>
      <c r="D423" s="18">
        <v>2565</v>
      </c>
    </row>
    <row r="424" spans="1:4" x14ac:dyDescent="0.3">
      <c r="A424" s="6">
        <v>631</v>
      </c>
      <c r="B424" s="17">
        <v>93030440585</v>
      </c>
      <c r="C424" s="2" t="s">
        <v>542</v>
      </c>
      <c r="D424" s="18">
        <v>900</v>
      </c>
    </row>
    <row r="425" spans="1:4" x14ac:dyDescent="0.3">
      <c r="A425" s="6">
        <v>632</v>
      </c>
      <c r="B425" s="17">
        <v>2153940560</v>
      </c>
      <c r="C425" s="2" t="s">
        <v>596</v>
      </c>
      <c r="D425" s="18">
        <v>3150</v>
      </c>
    </row>
    <row r="426" spans="1:4" x14ac:dyDescent="0.3">
      <c r="A426" s="6">
        <v>633</v>
      </c>
      <c r="B426" s="17">
        <v>90040890601</v>
      </c>
      <c r="C426" s="2" t="s">
        <v>585</v>
      </c>
      <c r="D426" s="18">
        <v>1155</v>
      </c>
    </row>
    <row r="427" spans="1:4" x14ac:dyDescent="0.3">
      <c r="A427" s="6">
        <v>642</v>
      </c>
      <c r="B427" s="17">
        <v>6204131004</v>
      </c>
      <c r="C427" s="2" t="s">
        <v>256</v>
      </c>
      <c r="D427" s="18">
        <v>2000</v>
      </c>
    </row>
    <row r="428" spans="1:4" x14ac:dyDescent="0.3">
      <c r="A428" s="6">
        <v>645</v>
      </c>
      <c r="B428" s="17">
        <v>97759170588</v>
      </c>
      <c r="C428" s="2" t="s">
        <v>70</v>
      </c>
      <c r="D428" s="18">
        <v>800</v>
      </c>
    </row>
    <row r="429" spans="1:4" x14ac:dyDescent="0.3">
      <c r="A429" s="6">
        <v>646</v>
      </c>
      <c r="B429" s="17">
        <v>90071430590</v>
      </c>
      <c r="C429" s="2" t="s">
        <v>273</v>
      </c>
      <c r="D429" s="18">
        <v>2585</v>
      </c>
    </row>
    <row r="430" spans="1:4" x14ac:dyDescent="0.3">
      <c r="A430" s="6">
        <v>655</v>
      </c>
      <c r="B430" s="17">
        <v>97714890585</v>
      </c>
      <c r="C430" s="2" t="s">
        <v>423</v>
      </c>
      <c r="D430" s="18">
        <v>3900</v>
      </c>
    </row>
    <row r="431" spans="1:4" x14ac:dyDescent="0.3">
      <c r="A431" s="6">
        <v>657</v>
      </c>
      <c r="B431" s="17">
        <v>92074360600</v>
      </c>
      <c r="C431" s="2" t="s">
        <v>328</v>
      </c>
      <c r="D431" s="18">
        <v>4950</v>
      </c>
    </row>
    <row r="432" spans="1:4" x14ac:dyDescent="0.3">
      <c r="A432" s="6">
        <v>659</v>
      </c>
      <c r="B432" s="17">
        <v>90082690588</v>
      </c>
      <c r="C432" s="2" t="s">
        <v>132</v>
      </c>
      <c r="D432" s="18">
        <v>4200</v>
      </c>
    </row>
    <row r="433" spans="1:4" x14ac:dyDescent="0.3">
      <c r="A433" s="6">
        <v>661</v>
      </c>
      <c r="B433" s="17">
        <v>91083280593</v>
      </c>
      <c r="C433" s="2" t="s">
        <v>75</v>
      </c>
      <c r="D433" s="18">
        <v>2800</v>
      </c>
    </row>
    <row r="434" spans="1:4" x14ac:dyDescent="0.3">
      <c r="A434" s="6">
        <v>662</v>
      </c>
      <c r="B434" s="17">
        <v>91091130590</v>
      </c>
      <c r="C434" s="2" t="s">
        <v>385</v>
      </c>
      <c r="D434" s="18">
        <v>2520</v>
      </c>
    </row>
    <row r="435" spans="1:4" x14ac:dyDescent="0.3">
      <c r="A435" s="6">
        <v>665</v>
      </c>
      <c r="B435" s="17">
        <v>1259210571</v>
      </c>
      <c r="C435" s="2" t="s">
        <v>476</v>
      </c>
      <c r="D435" s="18">
        <v>3640</v>
      </c>
    </row>
    <row r="436" spans="1:4" x14ac:dyDescent="0.3">
      <c r="A436" s="6">
        <v>667</v>
      </c>
      <c r="B436" s="17">
        <v>97318900582</v>
      </c>
      <c r="C436" s="2" t="s">
        <v>684</v>
      </c>
      <c r="D436" s="18">
        <v>2150</v>
      </c>
    </row>
    <row r="437" spans="1:4" x14ac:dyDescent="0.3">
      <c r="A437" s="6">
        <v>668</v>
      </c>
      <c r="B437" s="17">
        <v>12955741009</v>
      </c>
      <c r="C437" s="2" t="s">
        <v>685</v>
      </c>
      <c r="D437" s="18">
        <v>1210</v>
      </c>
    </row>
    <row r="438" spans="1:4" x14ac:dyDescent="0.3">
      <c r="A438" s="6">
        <v>669</v>
      </c>
      <c r="B438" s="17">
        <v>95034130583</v>
      </c>
      <c r="C438" s="2" t="s">
        <v>686</v>
      </c>
      <c r="D438" s="18">
        <v>750</v>
      </c>
    </row>
    <row r="439" spans="1:4" x14ac:dyDescent="0.3">
      <c r="A439" s="6">
        <v>670</v>
      </c>
      <c r="B439" s="17">
        <v>3039100601</v>
      </c>
      <c r="C439" s="2" t="s">
        <v>687</v>
      </c>
      <c r="D439" s="18">
        <v>780</v>
      </c>
    </row>
    <row r="440" spans="1:4" x14ac:dyDescent="0.3">
      <c r="A440" s="6">
        <v>671</v>
      </c>
      <c r="B440" s="17">
        <v>16809651009</v>
      </c>
      <c r="C440" s="2" t="s">
        <v>688</v>
      </c>
      <c r="D440" s="18">
        <v>1125</v>
      </c>
    </row>
    <row r="441" spans="1:4" x14ac:dyDescent="0.3">
      <c r="A441" s="6">
        <v>673</v>
      </c>
      <c r="B441" s="17">
        <v>96048400582</v>
      </c>
      <c r="C441" s="2" t="s">
        <v>690</v>
      </c>
      <c r="D441" s="18">
        <v>1200</v>
      </c>
    </row>
    <row r="442" spans="1:4" x14ac:dyDescent="0.3">
      <c r="A442" s="6">
        <v>674</v>
      </c>
      <c r="B442" s="17">
        <v>83003100589</v>
      </c>
      <c r="C442" s="2" t="s">
        <v>691</v>
      </c>
      <c r="D442" s="18">
        <v>4860</v>
      </c>
    </row>
    <row r="443" spans="1:4" x14ac:dyDescent="0.3">
      <c r="A443" s="6">
        <v>675</v>
      </c>
      <c r="B443" s="17">
        <v>96189530585</v>
      </c>
      <c r="C443" s="2" t="s">
        <v>692</v>
      </c>
      <c r="D443" s="18">
        <v>3850</v>
      </c>
    </row>
    <row r="444" spans="1:4" x14ac:dyDescent="0.3">
      <c r="A444" s="6">
        <v>676</v>
      </c>
      <c r="B444" s="17">
        <v>96116370584</v>
      </c>
      <c r="C444" s="2" t="s">
        <v>693</v>
      </c>
      <c r="D444" s="18">
        <v>210</v>
      </c>
    </row>
    <row r="445" spans="1:4" x14ac:dyDescent="0.3">
      <c r="A445" s="6">
        <v>678</v>
      </c>
      <c r="B445" s="17">
        <v>1597880598</v>
      </c>
      <c r="C445" s="2" t="s">
        <v>695</v>
      </c>
      <c r="D445" s="18">
        <v>1485</v>
      </c>
    </row>
    <row r="446" spans="1:4" x14ac:dyDescent="0.3">
      <c r="A446" s="6">
        <v>679</v>
      </c>
      <c r="B446" s="17">
        <v>96456620580</v>
      </c>
      <c r="C446" s="2" t="s">
        <v>696</v>
      </c>
      <c r="D446" s="18">
        <v>2500</v>
      </c>
    </row>
    <row r="447" spans="1:4" x14ac:dyDescent="0.3">
      <c r="A447" s="6">
        <v>680</v>
      </c>
      <c r="B447" s="17">
        <v>96104990583</v>
      </c>
      <c r="C447" s="2" t="s">
        <v>697</v>
      </c>
      <c r="D447" s="18">
        <v>1040</v>
      </c>
    </row>
    <row r="448" spans="1:4" x14ac:dyDescent="0.3">
      <c r="A448" s="6">
        <v>681</v>
      </c>
      <c r="B448" s="17">
        <v>2007950591</v>
      </c>
      <c r="C448" s="2" t="s">
        <v>698</v>
      </c>
      <c r="D448" s="18">
        <v>1360</v>
      </c>
    </row>
    <row r="449" spans="1:4" x14ac:dyDescent="0.3">
      <c r="A449" s="6">
        <v>682</v>
      </c>
      <c r="B449" s="17">
        <v>90000380593</v>
      </c>
      <c r="C449" s="2" t="s">
        <v>699</v>
      </c>
      <c r="D449" s="18">
        <v>2655</v>
      </c>
    </row>
    <row r="450" spans="1:4" x14ac:dyDescent="0.3">
      <c r="A450" s="6">
        <v>684</v>
      </c>
      <c r="B450" s="17">
        <v>97467450587</v>
      </c>
      <c r="C450" s="2" t="s">
        <v>701</v>
      </c>
      <c r="D450" s="18">
        <v>175</v>
      </c>
    </row>
    <row r="451" spans="1:4" x14ac:dyDescent="0.3">
      <c r="A451" s="6">
        <v>685</v>
      </c>
      <c r="B451" s="17">
        <v>96105550584</v>
      </c>
      <c r="C451" s="2" t="s">
        <v>702</v>
      </c>
      <c r="D451" s="18">
        <v>4938.45</v>
      </c>
    </row>
    <row r="452" spans="1:4" x14ac:dyDescent="0.3">
      <c r="A452" s="6">
        <v>686</v>
      </c>
      <c r="B452" s="17">
        <v>90052420594</v>
      </c>
      <c r="C452" s="2" t="s">
        <v>703</v>
      </c>
      <c r="D452" s="18">
        <v>2240</v>
      </c>
    </row>
    <row r="453" spans="1:4" x14ac:dyDescent="0.3">
      <c r="A453" s="6">
        <v>687</v>
      </c>
      <c r="B453" s="17">
        <v>97503060580</v>
      </c>
      <c r="C453" s="2" t="s">
        <v>704</v>
      </c>
      <c r="D453" s="18">
        <v>2160</v>
      </c>
    </row>
    <row r="454" spans="1:4" x14ac:dyDescent="0.3">
      <c r="A454" s="6">
        <v>688</v>
      </c>
      <c r="B454" s="17">
        <v>90049460604</v>
      </c>
      <c r="C454" s="2" t="s">
        <v>705</v>
      </c>
      <c r="D454" s="18">
        <v>480</v>
      </c>
    </row>
    <row r="455" spans="1:4" x14ac:dyDescent="0.3">
      <c r="A455" s="6">
        <v>689</v>
      </c>
      <c r="B455" s="17">
        <v>16401011008</v>
      </c>
      <c r="C455" s="2" t="s">
        <v>706</v>
      </c>
      <c r="D455" s="18">
        <v>600</v>
      </c>
    </row>
    <row r="456" spans="1:4" x14ac:dyDescent="0.3">
      <c r="A456" s="6">
        <v>690</v>
      </c>
      <c r="B456" s="17">
        <v>96426790588</v>
      </c>
      <c r="C456" s="2" t="s">
        <v>707</v>
      </c>
      <c r="D456" s="18">
        <v>260</v>
      </c>
    </row>
    <row r="457" spans="1:4" x14ac:dyDescent="0.3">
      <c r="A457" s="6">
        <v>691</v>
      </c>
      <c r="B457" s="17">
        <v>93031330587</v>
      </c>
      <c r="C457" s="2" t="s">
        <v>708</v>
      </c>
      <c r="D457" s="18">
        <v>500</v>
      </c>
    </row>
    <row r="458" spans="1:4" x14ac:dyDescent="0.3">
      <c r="A458" s="6">
        <v>692</v>
      </c>
      <c r="B458" s="17">
        <v>90044100601</v>
      </c>
      <c r="C458" s="2" t="s">
        <v>709</v>
      </c>
      <c r="D458" s="18">
        <v>200</v>
      </c>
    </row>
    <row r="459" spans="1:4" x14ac:dyDescent="0.3">
      <c r="A459" s="6">
        <v>693</v>
      </c>
      <c r="B459" s="17">
        <v>92092200606</v>
      </c>
      <c r="C459" s="2" t="s">
        <v>710</v>
      </c>
      <c r="D459" s="18">
        <v>1200</v>
      </c>
    </row>
    <row r="460" spans="1:4" x14ac:dyDescent="0.3">
      <c r="A460" s="6">
        <v>694</v>
      </c>
      <c r="B460" s="17">
        <v>3143670598</v>
      </c>
      <c r="C460" s="2" t="s">
        <v>711</v>
      </c>
      <c r="D460" s="18">
        <v>880</v>
      </c>
    </row>
    <row r="461" spans="1:4" x14ac:dyDescent="0.3">
      <c r="A461" s="6">
        <v>695</v>
      </c>
      <c r="B461" s="17">
        <v>2442010563</v>
      </c>
      <c r="C461" s="2" t="s">
        <v>712</v>
      </c>
      <c r="D461" s="18">
        <v>540</v>
      </c>
    </row>
    <row r="462" spans="1:4" x14ac:dyDescent="0.3">
      <c r="A462" s="6">
        <v>697</v>
      </c>
      <c r="B462" s="17">
        <v>90074300592</v>
      </c>
      <c r="C462" s="2" t="s">
        <v>714</v>
      </c>
      <c r="D462" s="18">
        <v>2000</v>
      </c>
    </row>
    <row r="463" spans="1:4" x14ac:dyDescent="0.3">
      <c r="A463" s="6">
        <v>698</v>
      </c>
      <c r="B463" s="17">
        <v>97208420584</v>
      </c>
      <c r="C463" s="2" t="s">
        <v>715</v>
      </c>
      <c r="D463" s="18">
        <v>1100</v>
      </c>
    </row>
    <row r="464" spans="1:4" x14ac:dyDescent="0.3">
      <c r="A464" s="6">
        <v>699</v>
      </c>
      <c r="B464" s="17">
        <v>91034770585</v>
      </c>
      <c r="C464" s="2" t="s">
        <v>716</v>
      </c>
      <c r="D464" s="18">
        <v>2050</v>
      </c>
    </row>
    <row r="465" spans="1:4" x14ac:dyDescent="0.3">
      <c r="A465" s="6">
        <v>703</v>
      </c>
      <c r="B465" s="17">
        <v>95042340588</v>
      </c>
      <c r="C465" s="2" t="s">
        <v>720</v>
      </c>
      <c r="D465" s="18">
        <v>540</v>
      </c>
    </row>
    <row r="466" spans="1:4" x14ac:dyDescent="0.3">
      <c r="A466" s="6">
        <v>705</v>
      </c>
      <c r="B466" s="17">
        <v>90046860590</v>
      </c>
      <c r="C466" s="2" t="s">
        <v>722</v>
      </c>
      <c r="D466" s="18">
        <v>4000</v>
      </c>
    </row>
    <row r="467" spans="1:4" x14ac:dyDescent="0.3">
      <c r="A467" s="6">
        <v>706</v>
      </c>
      <c r="B467" s="17">
        <v>5203431001</v>
      </c>
      <c r="C467" s="2" t="s">
        <v>723</v>
      </c>
      <c r="D467" s="18">
        <v>851</v>
      </c>
    </row>
    <row r="468" spans="1:4" x14ac:dyDescent="0.3">
      <c r="A468" s="6">
        <v>707</v>
      </c>
      <c r="B468" s="17">
        <v>90055270566</v>
      </c>
      <c r="C468" s="2" t="s">
        <v>724</v>
      </c>
      <c r="D468" s="18">
        <v>960</v>
      </c>
    </row>
    <row r="469" spans="1:4" x14ac:dyDescent="0.3">
      <c r="A469" s="6">
        <v>708</v>
      </c>
      <c r="B469" s="17">
        <v>2061580607</v>
      </c>
      <c r="C469" s="2" t="s">
        <v>725</v>
      </c>
      <c r="D469" s="18">
        <f>1610+315</f>
        <v>1925</v>
      </c>
    </row>
    <row r="470" spans="1:4" x14ac:dyDescent="0.3">
      <c r="A470" s="6">
        <v>709</v>
      </c>
      <c r="B470" s="17">
        <v>13440901000</v>
      </c>
      <c r="C470" s="2" t="s">
        <v>726</v>
      </c>
      <c r="D470" s="18">
        <v>1610</v>
      </c>
    </row>
    <row r="471" spans="1:4" x14ac:dyDescent="0.3">
      <c r="A471" s="6">
        <v>710</v>
      </c>
      <c r="B471" s="17">
        <v>96182120582</v>
      </c>
      <c r="C471" s="2" t="s">
        <v>727</v>
      </c>
      <c r="D471" s="18">
        <v>1170</v>
      </c>
    </row>
    <row r="472" spans="1:4" x14ac:dyDescent="0.3">
      <c r="A472" s="6">
        <v>711</v>
      </c>
      <c r="B472" s="17">
        <v>97727920585</v>
      </c>
      <c r="C472" s="2" t="s">
        <v>728</v>
      </c>
      <c r="D472" s="18">
        <v>1700</v>
      </c>
    </row>
    <row r="473" spans="1:4" x14ac:dyDescent="0.3">
      <c r="A473" s="6">
        <v>712</v>
      </c>
      <c r="B473" s="17">
        <v>8135821000</v>
      </c>
      <c r="C473" s="2" t="s">
        <v>729</v>
      </c>
      <c r="D473" s="18">
        <v>3080</v>
      </c>
    </row>
    <row r="474" spans="1:4" x14ac:dyDescent="0.3">
      <c r="A474" s="6">
        <v>714</v>
      </c>
      <c r="B474" s="17">
        <v>97711940581</v>
      </c>
      <c r="C474" s="2" t="s">
        <v>731</v>
      </c>
      <c r="D474" s="18">
        <v>2550</v>
      </c>
    </row>
    <row r="475" spans="1:4" x14ac:dyDescent="0.3">
      <c r="A475" s="6">
        <v>715</v>
      </c>
      <c r="B475" s="17">
        <v>90131090566</v>
      </c>
      <c r="C475" s="2" t="s">
        <v>732</v>
      </c>
      <c r="D475" s="18">
        <v>390</v>
      </c>
    </row>
    <row r="476" spans="1:4" x14ac:dyDescent="0.3">
      <c r="A476" s="6">
        <v>716</v>
      </c>
      <c r="B476" s="17">
        <v>92038510605</v>
      </c>
      <c r="C476" s="2" t="s">
        <v>733</v>
      </c>
      <c r="D476" s="18">
        <v>640</v>
      </c>
    </row>
    <row r="477" spans="1:4" x14ac:dyDescent="0.3">
      <c r="A477" s="6">
        <v>718</v>
      </c>
      <c r="B477" s="17">
        <v>1808380560</v>
      </c>
      <c r="C477" s="2" t="s">
        <v>735</v>
      </c>
      <c r="D477" s="18">
        <v>720</v>
      </c>
    </row>
    <row r="478" spans="1:4" x14ac:dyDescent="0.3">
      <c r="A478" s="6">
        <v>719</v>
      </c>
      <c r="B478" s="17">
        <v>94045360586</v>
      </c>
      <c r="C478" s="2" t="s">
        <v>736</v>
      </c>
      <c r="D478" s="18">
        <v>250</v>
      </c>
    </row>
    <row r="479" spans="1:4" x14ac:dyDescent="0.3">
      <c r="A479" s="6">
        <v>720</v>
      </c>
      <c r="B479" s="17">
        <v>97976200580</v>
      </c>
      <c r="C479" s="2" t="s">
        <v>737</v>
      </c>
      <c r="D479" s="18">
        <v>880</v>
      </c>
    </row>
    <row r="480" spans="1:4" x14ac:dyDescent="0.3">
      <c r="A480" s="6">
        <v>722</v>
      </c>
      <c r="B480" s="17">
        <v>92074290609</v>
      </c>
      <c r="C480" s="2" t="s">
        <v>739</v>
      </c>
      <c r="D480" s="18">
        <v>1050</v>
      </c>
    </row>
    <row r="481" spans="1:4" x14ac:dyDescent="0.3">
      <c r="A481" s="6">
        <v>723</v>
      </c>
      <c r="B481" s="17">
        <v>97846660583</v>
      </c>
      <c r="C481" s="2" t="s">
        <v>740</v>
      </c>
      <c r="D481" s="18">
        <v>144</v>
      </c>
    </row>
    <row r="482" spans="1:4" x14ac:dyDescent="0.3">
      <c r="A482" s="6">
        <v>724</v>
      </c>
      <c r="B482" s="17">
        <v>90089450580</v>
      </c>
      <c r="C482" s="2" t="s">
        <v>741</v>
      </c>
      <c r="D482" s="18">
        <v>3248</v>
      </c>
    </row>
    <row r="483" spans="1:4" x14ac:dyDescent="0.3">
      <c r="A483" s="6">
        <v>725</v>
      </c>
      <c r="B483" s="17">
        <v>94080650586</v>
      </c>
      <c r="C483" s="2" t="s">
        <v>742</v>
      </c>
      <c r="D483" s="18">
        <v>3600</v>
      </c>
    </row>
    <row r="484" spans="1:4" x14ac:dyDescent="0.3">
      <c r="A484" s="6">
        <v>726</v>
      </c>
      <c r="B484" s="17">
        <v>97724460585</v>
      </c>
      <c r="C484" s="2" t="s">
        <v>743</v>
      </c>
      <c r="D484" s="18">
        <v>2677.5</v>
      </c>
    </row>
    <row r="485" spans="1:4" x14ac:dyDescent="0.3">
      <c r="A485" s="6">
        <v>727</v>
      </c>
      <c r="B485" s="17">
        <v>17183101009</v>
      </c>
      <c r="C485" s="2" t="s">
        <v>744</v>
      </c>
      <c r="D485" s="18">
        <v>360</v>
      </c>
    </row>
    <row r="486" spans="1:4" x14ac:dyDescent="0.3">
      <c r="A486" s="6">
        <v>728</v>
      </c>
      <c r="B486" s="17">
        <v>96387780586</v>
      </c>
      <c r="C486" s="2" t="s">
        <v>745</v>
      </c>
      <c r="D486" s="18">
        <v>4200</v>
      </c>
    </row>
    <row r="487" spans="1:4" x14ac:dyDescent="0.3">
      <c r="A487" s="6">
        <v>729</v>
      </c>
      <c r="B487" s="17">
        <v>97691460584</v>
      </c>
      <c r="C487" s="2" t="s">
        <v>746</v>
      </c>
      <c r="D487" s="18">
        <v>1280</v>
      </c>
    </row>
    <row r="488" spans="1:4" x14ac:dyDescent="0.3">
      <c r="A488" s="6">
        <v>732</v>
      </c>
      <c r="B488" s="17">
        <v>91057330598</v>
      </c>
      <c r="C488" s="2" t="s">
        <v>749</v>
      </c>
      <c r="D488" s="18">
        <v>1100</v>
      </c>
    </row>
    <row r="489" spans="1:4" x14ac:dyDescent="0.3">
      <c r="A489" s="6">
        <v>733</v>
      </c>
      <c r="B489" s="17">
        <v>90012940590</v>
      </c>
      <c r="C489" s="2" t="s">
        <v>750</v>
      </c>
      <c r="D489" s="18">
        <v>480</v>
      </c>
    </row>
    <row r="490" spans="1:4" x14ac:dyDescent="0.3">
      <c r="A490" s="6">
        <v>735</v>
      </c>
      <c r="B490" s="17">
        <v>80221330584</v>
      </c>
      <c r="C490" s="2" t="s">
        <v>752</v>
      </c>
      <c r="D490" s="18">
        <v>1400</v>
      </c>
    </row>
    <row r="491" spans="1:4" x14ac:dyDescent="0.3">
      <c r="A491" s="6">
        <v>736</v>
      </c>
      <c r="B491" s="17">
        <v>97261220582</v>
      </c>
      <c r="C491" s="2" t="s">
        <v>753</v>
      </c>
      <c r="D491" s="18">
        <v>1350</v>
      </c>
    </row>
    <row r="492" spans="1:4" x14ac:dyDescent="0.3">
      <c r="A492" s="6">
        <v>738</v>
      </c>
      <c r="B492" s="17">
        <v>97624140584</v>
      </c>
      <c r="C492" s="2" t="s">
        <v>755</v>
      </c>
      <c r="D492" s="18">
        <v>3000</v>
      </c>
    </row>
    <row r="493" spans="1:4" x14ac:dyDescent="0.3">
      <c r="A493" s="6">
        <v>740</v>
      </c>
      <c r="B493" s="17">
        <v>97231110582</v>
      </c>
      <c r="C493" s="2" t="s">
        <v>757</v>
      </c>
      <c r="D493" s="18">
        <v>3300</v>
      </c>
    </row>
    <row r="494" spans="1:4" x14ac:dyDescent="0.3">
      <c r="A494" s="6">
        <v>741</v>
      </c>
      <c r="B494" s="17">
        <v>97626450585</v>
      </c>
      <c r="C494" s="2" t="s">
        <v>758</v>
      </c>
      <c r="D494" s="18">
        <v>2050</v>
      </c>
    </row>
    <row r="495" spans="1:4" x14ac:dyDescent="0.3">
      <c r="A495" s="6">
        <v>742</v>
      </c>
      <c r="B495" s="17">
        <v>97820270581</v>
      </c>
      <c r="C495" s="2" t="s">
        <v>759</v>
      </c>
      <c r="D495" s="18">
        <v>3050</v>
      </c>
    </row>
    <row r="496" spans="1:4" x14ac:dyDescent="0.3">
      <c r="A496" s="6">
        <v>743</v>
      </c>
      <c r="B496" s="17">
        <v>97831280587</v>
      </c>
      <c r="C496" s="2" t="s">
        <v>760</v>
      </c>
      <c r="D496" s="18">
        <v>525</v>
      </c>
    </row>
    <row r="497" spans="1:4" x14ac:dyDescent="0.3">
      <c r="A497" s="6">
        <v>747</v>
      </c>
      <c r="B497" s="17">
        <v>4173621006</v>
      </c>
      <c r="C497" s="2" t="s">
        <v>764</v>
      </c>
      <c r="D497" s="18">
        <v>3680</v>
      </c>
    </row>
    <row r="498" spans="1:4" x14ac:dyDescent="0.3">
      <c r="A498" s="6">
        <v>748</v>
      </c>
      <c r="B498" s="17">
        <v>97774440586</v>
      </c>
      <c r="C498" s="2" t="s">
        <v>765</v>
      </c>
      <c r="D498" s="18">
        <v>700</v>
      </c>
    </row>
    <row r="499" spans="1:4" x14ac:dyDescent="0.3">
      <c r="A499" s="6">
        <v>749</v>
      </c>
      <c r="B499" s="17">
        <v>94066870588</v>
      </c>
      <c r="C499" s="2" t="s">
        <v>766</v>
      </c>
      <c r="D499" s="18">
        <v>1400</v>
      </c>
    </row>
    <row r="500" spans="1:4" x14ac:dyDescent="0.3">
      <c r="A500" s="6">
        <v>750</v>
      </c>
      <c r="B500" s="17">
        <v>91112110597</v>
      </c>
      <c r="C500" s="2" t="s">
        <v>767</v>
      </c>
      <c r="D500" s="18">
        <v>500</v>
      </c>
    </row>
    <row r="501" spans="1:4" x14ac:dyDescent="0.3">
      <c r="A501" s="6">
        <v>751</v>
      </c>
      <c r="B501" s="17">
        <v>96537270587</v>
      </c>
      <c r="C501" s="2" t="s">
        <v>768</v>
      </c>
      <c r="D501" s="18">
        <v>1300</v>
      </c>
    </row>
    <row r="502" spans="1:4" x14ac:dyDescent="0.3">
      <c r="A502" s="6">
        <v>753</v>
      </c>
      <c r="B502" s="17">
        <v>97072900588</v>
      </c>
      <c r="C502" s="2" t="s">
        <v>770</v>
      </c>
      <c r="D502" s="18">
        <v>4393</v>
      </c>
    </row>
    <row r="503" spans="1:4" x14ac:dyDescent="0.3">
      <c r="A503" s="6">
        <v>754</v>
      </c>
      <c r="B503" s="17">
        <v>96533160584</v>
      </c>
      <c r="C503" s="2" t="s">
        <v>771</v>
      </c>
      <c r="D503" s="18">
        <v>140</v>
      </c>
    </row>
    <row r="504" spans="1:4" x14ac:dyDescent="0.3">
      <c r="A504" s="6">
        <v>759</v>
      </c>
      <c r="B504" s="17">
        <v>92076470605</v>
      </c>
      <c r="C504" s="2" t="s">
        <v>776</v>
      </c>
      <c r="D504" s="18">
        <v>1680</v>
      </c>
    </row>
    <row r="505" spans="1:4" x14ac:dyDescent="0.3">
      <c r="A505" s="6">
        <v>760</v>
      </c>
      <c r="B505" s="17">
        <v>6328191009</v>
      </c>
      <c r="C505" s="2" t="s">
        <v>777</v>
      </c>
      <c r="D505" s="18">
        <v>4760</v>
      </c>
    </row>
    <row r="506" spans="1:4" x14ac:dyDescent="0.3">
      <c r="A506" s="6">
        <v>762</v>
      </c>
      <c r="B506" s="17">
        <v>97613850581</v>
      </c>
      <c r="C506" s="2" t="s">
        <v>779</v>
      </c>
      <c r="D506" s="18">
        <v>200</v>
      </c>
    </row>
    <row r="507" spans="1:4" x14ac:dyDescent="0.3">
      <c r="A507" s="6">
        <v>763</v>
      </c>
      <c r="B507" s="17">
        <v>97050580584</v>
      </c>
      <c r="C507" s="2" t="s">
        <v>780</v>
      </c>
      <c r="D507" s="18">
        <v>2550</v>
      </c>
    </row>
    <row r="508" spans="1:4" x14ac:dyDescent="0.3">
      <c r="A508" s="6">
        <v>765</v>
      </c>
      <c r="B508" s="17">
        <v>97429530583</v>
      </c>
      <c r="C508" s="2" t="s">
        <v>782</v>
      </c>
      <c r="D508" s="18">
        <v>315</v>
      </c>
    </row>
    <row r="509" spans="1:4" x14ac:dyDescent="0.3">
      <c r="A509" s="6">
        <v>766</v>
      </c>
      <c r="B509" s="17">
        <v>90029670586</v>
      </c>
      <c r="C509" s="2" t="s">
        <v>783</v>
      </c>
      <c r="D509" s="18">
        <v>1064</v>
      </c>
    </row>
    <row r="510" spans="1:4" x14ac:dyDescent="0.3">
      <c r="A510" s="6">
        <v>767</v>
      </c>
      <c r="B510" s="17">
        <v>97946200587</v>
      </c>
      <c r="C510" s="2" t="s">
        <v>784</v>
      </c>
      <c r="D510" s="18">
        <v>600</v>
      </c>
    </row>
    <row r="511" spans="1:4" x14ac:dyDescent="0.3">
      <c r="A511" s="6">
        <v>768</v>
      </c>
      <c r="B511" s="17">
        <v>90068690594</v>
      </c>
      <c r="C511" s="2" t="s">
        <v>785</v>
      </c>
      <c r="D511" s="18">
        <v>790</v>
      </c>
    </row>
    <row r="512" spans="1:4" x14ac:dyDescent="0.3">
      <c r="A512" s="6">
        <v>769</v>
      </c>
      <c r="B512" s="17">
        <v>97371500584</v>
      </c>
      <c r="C512" s="2" t="s">
        <v>786</v>
      </c>
      <c r="D512" s="18">
        <v>2025</v>
      </c>
    </row>
    <row r="513" spans="1:4" x14ac:dyDescent="0.3">
      <c r="A513" s="6">
        <v>770</v>
      </c>
      <c r="B513" s="17">
        <v>95099660656</v>
      </c>
      <c r="C513" s="2" t="s">
        <v>787</v>
      </c>
      <c r="D513" s="18">
        <v>1320</v>
      </c>
    </row>
    <row r="514" spans="1:4" x14ac:dyDescent="0.3">
      <c r="A514" s="6">
        <v>771</v>
      </c>
      <c r="B514" s="17">
        <v>94065100581</v>
      </c>
      <c r="C514" s="2" t="s">
        <v>788</v>
      </c>
      <c r="D514" s="18">
        <v>1775</v>
      </c>
    </row>
    <row r="515" spans="1:4" x14ac:dyDescent="0.3">
      <c r="A515" s="6">
        <v>772</v>
      </c>
      <c r="B515" s="17">
        <v>97194100588</v>
      </c>
      <c r="C515" s="2" t="s">
        <v>789</v>
      </c>
      <c r="D515" s="18">
        <v>1150</v>
      </c>
    </row>
    <row r="516" spans="1:4" x14ac:dyDescent="0.3">
      <c r="A516" s="6">
        <v>773</v>
      </c>
      <c r="B516" s="17">
        <v>91148700593</v>
      </c>
      <c r="C516" s="2" t="s">
        <v>790</v>
      </c>
      <c r="D516" s="18">
        <v>720</v>
      </c>
    </row>
    <row r="517" spans="1:4" x14ac:dyDescent="0.3">
      <c r="A517" s="6">
        <v>775</v>
      </c>
      <c r="B517" s="17">
        <v>90085290584</v>
      </c>
      <c r="C517" s="2" t="s">
        <v>792</v>
      </c>
      <c r="D517" s="18">
        <v>120</v>
      </c>
    </row>
    <row r="518" spans="1:4" x14ac:dyDescent="0.3">
      <c r="A518" s="6">
        <v>776</v>
      </c>
      <c r="B518" s="17">
        <v>94038380583</v>
      </c>
      <c r="C518" s="2" t="s">
        <v>793</v>
      </c>
      <c r="D518" s="18">
        <f>2340+180</f>
        <v>2520</v>
      </c>
    </row>
    <row r="519" spans="1:4" x14ac:dyDescent="0.3">
      <c r="A519" s="6">
        <v>777</v>
      </c>
      <c r="B519" s="17">
        <v>90069400597</v>
      </c>
      <c r="C519" s="2" t="s">
        <v>794</v>
      </c>
      <c r="D519" s="18">
        <v>1440</v>
      </c>
    </row>
    <row r="520" spans="1:4" x14ac:dyDescent="0.3">
      <c r="A520" s="6">
        <v>778</v>
      </c>
      <c r="B520" s="17">
        <v>92010190608</v>
      </c>
      <c r="C520" s="2" t="s">
        <v>795</v>
      </c>
      <c r="D520" s="18">
        <v>1500</v>
      </c>
    </row>
    <row r="521" spans="1:4" x14ac:dyDescent="0.3">
      <c r="A521" s="6">
        <v>779</v>
      </c>
      <c r="B521" s="17">
        <v>90060180594</v>
      </c>
      <c r="C521" s="2" t="s">
        <v>796</v>
      </c>
      <c r="D521" s="18">
        <v>200</v>
      </c>
    </row>
    <row r="522" spans="1:4" x14ac:dyDescent="0.3">
      <c r="A522" s="6">
        <v>780</v>
      </c>
      <c r="B522" s="17">
        <v>96541140586</v>
      </c>
      <c r="C522" s="2" t="s">
        <v>797</v>
      </c>
      <c r="D522" s="18">
        <v>1960</v>
      </c>
    </row>
    <row r="523" spans="1:4" x14ac:dyDescent="0.3">
      <c r="A523" s="6">
        <v>781</v>
      </c>
      <c r="B523" s="17">
        <v>92085020607</v>
      </c>
      <c r="C523" s="2" t="s">
        <v>798</v>
      </c>
      <c r="D523" s="18">
        <v>700</v>
      </c>
    </row>
    <row r="524" spans="1:4" x14ac:dyDescent="0.3">
      <c r="A524" s="6">
        <v>782</v>
      </c>
      <c r="B524" s="17">
        <v>97626890582</v>
      </c>
      <c r="C524" s="2" t="s">
        <v>799</v>
      </c>
      <c r="D524" s="18">
        <v>3520</v>
      </c>
    </row>
    <row r="525" spans="1:4" x14ac:dyDescent="0.3">
      <c r="A525" s="6">
        <v>783</v>
      </c>
      <c r="B525" s="17">
        <v>2826030591</v>
      </c>
      <c r="C525" s="2" t="s">
        <v>800</v>
      </c>
      <c r="D525" s="18">
        <v>4120</v>
      </c>
    </row>
    <row r="526" spans="1:4" x14ac:dyDescent="0.3">
      <c r="A526" s="6">
        <v>785</v>
      </c>
      <c r="B526" s="17">
        <v>97672990583</v>
      </c>
      <c r="C526" s="2" t="s">
        <v>802</v>
      </c>
      <c r="D526" s="18">
        <v>2760</v>
      </c>
    </row>
    <row r="527" spans="1:4" x14ac:dyDescent="0.3">
      <c r="A527" s="6">
        <v>786</v>
      </c>
      <c r="B527" s="17">
        <v>97316460589</v>
      </c>
      <c r="C527" s="2" t="s">
        <v>803</v>
      </c>
      <c r="D527" s="18">
        <v>280</v>
      </c>
    </row>
    <row r="528" spans="1:4" x14ac:dyDescent="0.3">
      <c r="A528" s="6">
        <v>788</v>
      </c>
      <c r="B528" s="17">
        <v>95033000589</v>
      </c>
      <c r="C528" s="2" t="s">
        <v>805</v>
      </c>
      <c r="D528" s="18">
        <v>2000</v>
      </c>
    </row>
    <row r="529" spans="1:4" x14ac:dyDescent="0.3">
      <c r="A529" s="6">
        <v>789</v>
      </c>
      <c r="B529" s="17">
        <v>96333250585</v>
      </c>
      <c r="C529" s="2" t="s">
        <v>806</v>
      </c>
      <c r="D529" s="18">
        <v>210</v>
      </c>
    </row>
    <row r="530" spans="1:4" x14ac:dyDescent="0.3">
      <c r="A530" s="6">
        <v>790</v>
      </c>
      <c r="B530" s="17">
        <v>97913650582</v>
      </c>
      <c r="C530" s="2" t="s">
        <v>807</v>
      </c>
      <c r="D530" s="18">
        <v>560</v>
      </c>
    </row>
    <row r="531" spans="1:4" x14ac:dyDescent="0.3">
      <c r="A531" s="6">
        <v>792</v>
      </c>
      <c r="B531" s="17">
        <v>90100210583</v>
      </c>
      <c r="C531" s="2" t="s">
        <v>809</v>
      </c>
      <c r="D531" s="18">
        <v>210</v>
      </c>
    </row>
    <row r="532" spans="1:4" x14ac:dyDescent="0.3">
      <c r="A532" s="6">
        <v>793</v>
      </c>
      <c r="B532" s="17">
        <v>12409251001</v>
      </c>
      <c r="C532" s="2" t="s">
        <v>810</v>
      </c>
      <c r="D532" s="18">
        <v>600</v>
      </c>
    </row>
    <row r="533" spans="1:4" x14ac:dyDescent="0.3">
      <c r="A533" s="6">
        <v>794</v>
      </c>
      <c r="B533" s="17">
        <v>91085980596</v>
      </c>
      <c r="C533" s="2" t="s">
        <v>811</v>
      </c>
      <c r="D533" s="18">
        <v>800</v>
      </c>
    </row>
    <row r="534" spans="1:4" x14ac:dyDescent="0.3">
      <c r="A534" s="6">
        <v>795</v>
      </c>
      <c r="B534" s="17">
        <v>95051450583</v>
      </c>
      <c r="C534" s="2" t="s">
        <v>812</v>
      </c>
      <c r="D534" s="18">
        <v>2050</v>
      </c>
    </row>
    <row r="535" spans="1:4" x14ac:dyDescent="0.3">
      <c r="A535" s="6">
        <v>796</v>
      </c>
      <c r="B535" s="17">
        <v>90066110579</v>
      </c>
      <c r="C535" s="2" t="s">
        <v>813</v>
      </c>
      <c r="D535" s="18">
        <v>560</v>
      </c>
    </row>
    <row r="536" spans="1:4" x14ac:dyDescent="0.3">
      <c r="A536" s="6">
        <v>798</v>
      </c>
      <c r="B536" s="17">
        <v>90032690605</v>
      </c>
      <c r="C536" s="2" t="s">
        <v>815</v>
      </c>
      <c r="D536" s="18">
        <v>600</v>
      </c>
    </row>
    <row r="537" spans="1:4" x14ac:dyDescent="0.3">
      <c r="A537" s="6">
        <v>800</v>
      </c>
      <c r="B537" s="17">
        <v>16285251001</v>
      </c>
      <c r="C537" s="2" t="s">
        <v>817</v>
      </c>
      <c r="D537" s="18">
        <v>1200</v>
      </c>
    </row>
    <row r="538" spans="1:4" x14ac:dyDescent="0.3">
      <c r="A538" s="6">
        <v>802</v>
      </c>
      <c r="B538" s="17">
        <v>97237320581</v>
      </c>
      <c r="C538" s="2" t="s">
        <v>819</v>
      </c>
      <c r="D538" s="18">
        <v>1440</v>
      </c>
    </row>
    <row r="539" spans="1:4" x14ac:dyDescent="0.3">
      <c r="A539" s="6">
        <v>804</v>
      </c>
      <c r="B539" s="17">
        <v>96365930583</v>
      </c>
      <c r="C539" s="2" t="s">
        <v>821</v>
      </c>
      <c r="D539" s="18">
        <v>1690</v>
      </c>
    </row>
    <row r="540" spans="1:4" x14ac:dyDescent="0.3">
      <c r="A540" s="6">
        <v>805</v>
      </c>
      <c r="B540" s="17">
        <v>2860220595</v>
      </c>
      <c r="C540" s="2" t="s">
        <v>822</v>
      </c>
      <c r="D540" s="18">
        <v>100</v>
      </c>
    </row>
    <row r="541" spans="1:4" x14ac:dyDescent="0.3">
      <c r="A541" s="6">
        <v>806</v>
      </c>
      <c r="B541" s="17">
        <v>90082750572</v>
      </c>
      <c r="C541" s="2" t="s">
        <v>823</v>
      </c>
      <c r="D541" s="18">
        <v>1380</v>
      </c>
    </row>
    <row r="542" spans="1:4" x14ac:dyDescent="0.3">
      <c r="A542" s="6">
        <v>807</v>
      </c>
      <c r="B542" s="17">
        <v>97394610584</v>
      </c>
      <c r="C542" s="2" t="s">
        <v>824</v>
      </c>
      <c r="D542" s="18">
        <v>2220</v>
      </c>
    </row>
    <row r="543" spans="1:4" x14ac:dyDescent="0.3">
      <c r="A543" s="6">
        <v>808</v>
      </c>
      <c r="B543" s="17">
        <v>97480650585</v>
      </c>
      <c r="C543" s="2" t="s">
        <v>825</v>
      </c>
      <c r="D543" s="18">
        <v>1500</v>
      </c>
    </row>
    <row r="544" spans="1:4" x14ac:dyDescent="0.3">
      <c r="A544" s="6">
        <v>809</v>
      </c>
      <c r="B544" s="17">
        <v>96419480585</v>
      </c>
      <c r="C544" s="2" t="s">
        <v>826</v>
      </c>
      <c r="D544" s="18">
        <v>1980</v>
      </c>
    </row>
    <row r="545" spans="1:4" x14ac:dyDescent="0.3">
      <c r="A545" s="6">
        <v>810</v>
      </c>
      <c r="B545" s="17">
        <v>90091790577</v>
      </c>
      <c r="C545" s="2" t="s">
        <v>827</v>
      </c>
      <c r="D545" s="18">
        <v>1575</v>
      </c>
    </row>
    <row r="546" spans="1:4" x14ac:dyDescent="0.3">
      <c r="A546" s="6">
        <v>812</v>
      </c>
      <c r="B546" s="17">
        <v>7126200588</v>
      </c>
      <c r="C546" s="2" t="s">
        <v>829</v>
      </c>
      <c r="D546" s="18">
        <v>1690</v>
      </c>
    </row>
    <row r="547" spans="1:4" x14ac:dyDescent="0.3">
      <c r="A547" s="6">
        <v>814</v>
      </c>
      <c r="B547" s="17">
        <v>91155710592</v>
      </c>
      <c r="C547" s="2" t="s">
        <v>831</v>
      </c>
      <c r="D547" s="18">
        <v>2160</v>
      </c>
    </row>
    <row r="548" spans="1:4" x14ac:dyDescent="0.3">
      <c r="A548" s="6">
        <v>815</v>
      </c>
      <c r="B548" s="17">
        <v>90041140600</v>
      </c>
      <c r="C548" s="2" t="s">
        <v>832</v>
      </c>
      <c r="D548" s="18">
        <v>1250</v>
      </c>
    </row>
    <row r="549" spans="1:4" x14ac:dyDescent="0.3">
      <c r="A549" s="6">
        <v>816</v>
      </c>
      <c r="B549" s="17">
        <v>96540430582</v>
      </c>
      <c r="C549" s="2" t="s">
        <v>833</v>
      </c>
      <c r="D549" s="18">
        <v>1920</v>
      </c>
    </row>
    <row r="550" spans="1:4" x14ac:dyDescent="0.3">
      <c r="A550" s="6">
        <v>817</v>
      </c>
      <c r="B550" s="17">
        <v>90070550596</v>
      </c>
      <c r="C550" s="2" t="s">
        <v>834</v>
      </c>
      <c r="D550" s="18">
        <v>580</v>
      </c>
    </row>
    <row r="551" spans="1:4" x14ac:dyDescent="0.3">
      <c r="A551" s="6">
        <v>819</v>
      </c>
      <c r="B551" s="17">
        <v>92079430606</v>
      </c>
      <c r="C551" s="2" t="s">
        <v>836</v>
      </c>
      <c r="D551" s="18">
        <v>585</v>
      </c>
    </row>
    <row r="552" spans="1:4" x14ac:dyDescent="0.3">
      <c r="A552" s="6">
        <v>820</v>
      </c>
      <c r="B552" s="17">
        <v>97086840580</v>
      </c>
      <c r="C552" s="2" t="s">
        <v>837</v>
      </c>
      <c r="D552" s="18">
        <v>800</v>
      </c>
    </row>
    <row r="553" spans="1:4" x14ac:dyDescent="0.3">
      <c r="A553" s="6">
        <v>821</v>
      </c>
      <c r="B553" s="17">
        <v>90047260576</v>
      </c>
      <c r="C553" s="2" t="s">
        <v>838</v>
      </c>
      <c r="D553" s="18">
        <v>2040</v>
      </c>
    </row>
    <row r="554" spans="1:4" x14ac:dyDescent="0.3">
      <c r="A554" s="6">
        <v>822</v>
      </c>
      <c r="B554" s="17">
        <v>12374221005</v>
      </c>
      <c r="C554" s="2" t="s">
        <v>839</v>
      </c>
      <c r="D554" s="18">
        <v>2700</v>
      </c>
    </row>
    <row r="555" spans="1:4" x14ac:dyDescent="0.3">
      <c r="A555" s="6">
        <v>823</v>
      </c>
      <c r="B555" s="17">
        <v>90080850598</v>
      </c>
      <c r="C555" s="2" t="s">
        <v>840</v>
      </c>
      <c r="D555" s="18">
        <v>1100</v>
      </c>
    </row>
    <row r="556" spans="1:4" x14ac:dyDescent="0.3">
      <c r="A556" s="6">
        <v>824</v>
      </c>
      <c r="B556" s="17">
        <v>91105320591</v>
      </c>
      <c r="C556" s="2" t="s">
        <v>841</v>
      </c>
      <c r="D556" s="18">
        <v>1350</v>
      </c>
    </row>
    <row r="557" spans="1:4" x14ac:dyDescent="0.3">
      <c r="A557" s="6">
        <v>825</v>
      </c>
      <c r="B557" s="17">
        <v>91175210599</v>
      </c>
      <c r="C557" s="2" t="s">
        <v>842</v>
      </c>
      <c r="D557" s="18">
        <v>520</v>
      </c>
    </row>
    <row r="558" spans="1:4" x14ac:dyDescent="0.3">
      <c r="A558" s="6">
        <v>826</v>
      </c>
      <c r="B558" s="17">
        <v>90042220609</v>
      </c>
      <c r="C558" s="2" t="s">
        <v>843</v>
      </c>
      <c r="D558" s="18">
        <v>1050</v>
      </c>
    </row>
    <row r="559" spans="1:4" x14ac:dyDescent="0.3">
      <c r="A559" s="6">
        <v>827</v>
      </c>
      <c r="B559" s="17">
        <v>97987860588</v>
      </c>
      <c r="C559" s="2" t="s">
        <v>844</v>
      </c>
      <c r="D559" s="18">
        <v>450</v>
      </c>
    </row>
    <row r="560" spans="1:4" x14ac:dyDescent="0.3">
      <c r="A560" s="6">
        <v>828</v>
      </c>
      <c r="B560" s="17">
        <v>90079780582</v>
      </c>
      <c r="C560" s="2" t="s">
        <v>845</v>
      </c>
      <c r="D560" s="18">
        <v>1260</v>
      </c>
    </row>
    <row r="561" spans="1:4" x14ac:dyDescent="0.3">
      <c r="A561" s="6">
        <v>829</v>
      </c>
      <c r="B561" s="17">
        <v>90128790566</v>
      </c>
      <c r="C561" s="2" t="s">
        <v>846</v>
      </c>
      <c r="D561" s="18">
        <v>5000</v>
      </c>
    </row>
    <row r="562" spans="1:4" x14ac:dyDescent="0.3">
      <c r="A562" s="6">
        <v>830</v>
      </c>
      <c r="B562" s="17">
        <v>97716500588</v>
      </c>
      <c r="C562" s="2" t="s">
        <v>847</v>
      </c>
      <c r="D562" s="18">
        <v>3135</v>
      </c>
    </row>
    <row r="563" spans="1:4" x14ac:dyDescent="0.3">
      <c r="A563" s="6">
        <v>832</v>
      </c>
      <c r="B563" s="17">
        <v>96426490585</v>
      </c>
      <c r="C563" s="2" t="s">
        <v>849</v>
      </c>
      <c r="D563" s="18">
        <v>500</v>
      </c>
    </row>
    <row r="564" spans="1:4" x14ac:dyDescent="0.3">
      <c r="A564" s="6">
        <v>833</v>
      </c>
      <c r="B564" s="17">
        <v>97969730585</v>
      </c>
      <c r="C564" s="2" t="s">
        <v>850</v>
      </c>
      <c r="D564" s="18">
        <v>1500</v>
      </c>
    </row>
    <row r="565" spans="1:4" x14ac:dyDescent="0.3">
      <c r="A565" s="6">
        <v>834</v>
      </c>
      <c r="B565" s="17">
        <v>97934450582</v>
      </c>
      <c r="C565" s="2" t="s">
        <v>851</v>
      </c>
      <c r="D565" s="18">
        <v>2080</v>
      </c>
    </row>
    <row r="566" spans="1:4" x14ac:dyDescent="0.3">
      <c r="A566" s="6">
        <v>835</v>
      </c>
      <c r="B566" s="17">
        <v>97567570581</v>
      </c>
      <c r="C566" s="2" t="s">
        <v>852</v>
      </c>
      <c r="D566" s="18">
        <v>1440</v>
      </c>
    </row>
    <row r="567" spans="1:4" x14ac:dyDescent="0.3">
      <c r="A567" s="6">
        <v>836</v>
      </c>
      <c r="B567" s="17">
        <v>96104680580</v>
      </c>
      <c r="C567" s="2" t="s">
        <v>853</v>
      </c>
      <c r="D567" s="18">
        <v>630</v>
      </c>
    </row>
    <row r="568" spans="1:4" x14ac:dyDescent="0.3">
      <c r="A568" s="6">
        <v>837</v>
      </c>
      <c r="B568" s="17">
        <v>2305980563</v>
      </c>
      <c r="C568" s="2" t="s">
        <v>854</v>
      </c>
      <c r="D568" s="18">
        <v>450</v>
      </c>
    </row>
    <row r="569" spans="1:4" x14ac:dyDescent="0.3">
      <c r="A569" s="6">
        <v>838</v>
      </c>
      <c r="B569" s="17">
        <v>97032130581</v>
      </c>
      <c r="C569" s="2" t="s">
        <v>855</v>
      </c>
      <c r="D569" s="18">
        <v>2745</v>
      </c>
    </row>
    <row r="570" spans="1:4" x14ac:dyDescent="0.3">
      <c r="A570" s="6">
        <v>840</v>
      </c>
      <c r="B570" s="17">
        <v>2553100609</v>
      </c>
      <c r="C570" s="2" t="s">
        <v>857</v>
      </c>
      <c r="D570" s="18">
        <v>2150</v>
      </c>
    </row>
    <row r="571" spans="1:4" x14ac:dyDescent="0.3">
      <c r="A571" s="6">
        <v>841</v>
      </c>
      <c r="B571" s="17">
        <v>97324640586</v>
      </c>
      <c r="C571" s="2" t="s">
        <v>858</v>
      </c>
      <c r="D571" s="18">
        <v>960</v>
      </c>
    </row>
    <row r="572" spans="1:4" x14ac:dyDescent="0.3">
      <c r="A572" s="6">
        <v>846</v>
      </c>
      <c r="B572" s="17">
        <v>94023090585</v>
      </c>
      <c r="C572" s="2" t="s">
        <v>863</v>
      </c>
      <c r="D572" s="18">
        <v>625</v>
      </c>
    </row>
    <row r="573" spans="1:4" x14ac:dyDescent="0.3">
      <c r="A573" s="6">
        <v>847</v>
      </c>
      <c r="B573" s="17">
        <v>8213450581</v>
      </c>
      <c r="C573" s="2" t="s">
        <v>864</v>
      </c>
      <c r="D573" s="18">
        <v>1800</v>
      </c>
    </row>
    <row r="574" spans="1:4" x14ac:dyDescent="0.3">
      <c r="A574" s="6">
        <v>849</v>
      </c>
      <c r="B574" s="17">
        <v>96515140588</v>
      </c>
      <c r="C574" s="2" t="s">
        <v>866</v>
      </c>
      <c r="D574" s="18">
        <v>1520</v>
      </c>
    </row>
    <row r="575" spans="1:4" x14ac:dyDescent="0.3">
      <c r="A575" s="6">
        <v>850</v>
      </c>
      <c r="B575" s="17">
        <v>2889060600</v>
      </c>
      <c r="C575" s="2" t="s">
        <v>867</v>
      </c>
      <c r="D575" s="18">
        <v>4840</v>
      </c>
    </row>
    <row r="576" spans="1:4" x14ac:dyDescent="0.3">
      <c r="A576" s="6">
        <v>851</v>
      </c>
      <c r="B576" s="17">
        <v>96321960583</v>
      </c>
      <c r="C576" s="2" t="s">
        <v>868</v>
      </c>
      <c r="D576" s="18">
        <v>1080</v>
      </c>
    </row>
    <row r="577" spans="1:4" x14ac:dyDescent="0.3">
      <c r="A577" s="6">
        <v>852</v>
      </c>
      <c r="B577" s="17">
        <v>96255170589</v>
      </c>
      <c r="C577" s="2" t="s">
        <v>869</v>
      </c>
      <c r="D577" s="18">
        <v>60</v>
      </c>
    </row>
    <row r="578" spans="1:4" x14ac:dyDescent="0.3">
      <c r="A578" s="6">
        <v>853</v>
      </c>
      <c r="B578" s="17">
        <v>90118830562</v>
      </c>
      <c r="C578" s="2" t="s">
        <v>870</v>
      </c>
      <c r="D578" s="18">
        <v>1660</v>
      </c>
    </row>
    <row r="579" spans="1:4" x14ac:dyDescent="0.3">
      <c r="A579" s="6">
        <v>854</v>
      </c>
      <c r="B579" s="17">
        <v>97769160587</v>
      </c>
      <c r="C579" s="2" t="s">
        <v>871</v>
      </c>
      <c r="D579" s="18">
        <v>1130</v>
      </c>
    </row>
    <row r="580" spans="1:4" x14ac:dyDescent="0.3">
      <c r="A580" s="6">
        <v>855</v>
      </c>
      <c r="B580" s="17">
        <v>96446930586</v>
      </c>
      <c r="C580" s="2" t="s">
        <v>872</v>
      </c>
      <c r="D580" s="18">
        <v>525</v>
      </c>
    </row>
    <row r="581" spans="1:4" x14ac:dyDescent="0.3">
      <c r="A581" s="6">
        <v>857</v>
      </c>
      <c r="B581" s="17">
        <v>96495010587</v>
      </c>
      <c r="C581" s="2" t="s">
        <v>874</v>
      </c>
      <c r="D581" s="18">
        <v>3900</v>
      </c>
    </row>
    <row r="582" spans="1:4" x14ac:dyDescent="0.3">
      <c r="A582" s="6">
        <v>859</v>
      </c>
      <c r="B582" s="17">
        <v>97945900583</v>
      </c>
      <c r="C582" s="2" t="s">
        <v>876</v>
      </c>
      <c r="D582" s="18">
        <v>720</v>
      </c>
    </row>
    <row r="583" spans="1:4" x14ac:dyDescent="0.3">
      <c r="A583" s="6">
        <v>860</v>
      </c>
      <c r="B583" s="17">
        <v>97726390582</v>
      </c>
      <c r="C583" s="2" t="s">
        <v>877</v>
      </c>
      <c r="D583" s="18">
        <v>1600</v>
      </c>
    </row>
    <row r="584" spans="1:4" x14ac:dyDescent="0.3">
      <c r="A584" s="6">
        <v>861</v>
      </c>
      <c r="B584" s="17">
        <v>96115460584</v>
      </c>
      <c r="C584" s="2" t="s">
        <v>878</v>
      </c>
      <c r="D584" s="18">
        <v>400</v>
      </c>
    </row>
    <row r="585" spans="1:4" x14ac:dyDescent="0.3">
      <c r="A585" s="6">
        <v>862</v>
      </c>
      <c r="B585" s="17">
        <v>90016870579</v>
      </c>
      <c r="C585" s="2" t="s">
        <v>879</v>
      </c>
      <c r="D585" s="18">
        <v>150</v>
      </c>
    </row>
    <row r="586" spans="1:4" x14ac:dyDescent="0.3">
      <c r="A586" s="6">
        <v>863</v>
      </c>
      <c r="B586" s="17">
        <v>90021390605</v>
      </c>
      <c r="C586" s="2" t="s">
        <v>880</v>
      </c>
      <c r="D586" s="18">
        <v>1120</v>
      </c>
    </row>
    <row r="587" spans="1:4" x14ac:dyDescent="0.3">
      <c r="A587" s="6">
        <v>864</v>
      </c>
      <c r="B587" s="17">
        <v>96281070589</v>
      </c>
      <c r="C587" s="2" t="s">
        <v>881</v>
      </c>
      <c r="D587" s="18">
        <v>360</v>
      </c>
    </row>
    <row r="588" spans="1:4" x14ac:dyDescent="0.3">
      <c r="A588" s="6">
        <v>865</v>
      </c>
      <c r="B588" s="17">
        <v>96416110581</v>
      </c>
      <c r="C588" s="2" t="s">
        <v>882</v>
      </c>
      <c r="D588" s="18">
        <v>3150</v>
      </c>
    </row>
    <row r="589" spans="1:4" x14ac:dyDescent="0.3">
      <c r="A589" s="6">
        <v>866</v>
      </c>
      <c r="B589" s="17">
        <v>97615770589</v>
      </c>
      <c r="C589" s="2" t="s">
        <v>883</v>
      </c>
      <c r="D589" s="18">
        <v>1995</v>
      </c>
    </row>
    <row r="590" spans="1:4" x14ac:dyDescent="0.3">
      <c r="A590" s="6">
        <v>867</v>
      </c>
      <c r="B590" s="17">
        <v>97108640588</v>
      </c>
      <c r="C590" s="2" t="s">
        <v>884</v>
      </c>
      <c r="D590" s="18">
        <v>2550</v>
      </c>
    </row>
    <row r="591" spans="1:4" x14ac:dyDescent="0.3">
      <c r="A591" s="6">
        <v>868</v>
      </c>
      <c r="B591" s="17">
        <v>97385840588</v>
      </c>
      <c r="C591" s="2" t="s">
        <v>885</v>
      </c>
      <c r="D591" s="18">
        <v>500</v>
      </c>
    </row>
    <row r="592" spans="1:4" x14ac:dyDescent="0.3">
      <c r="A592" s="6">
        <v>869</v>
      </c>
      <c r="B592" s="17">
        <v>95044760585</v>
      </c>
      <c r="C592" s="2" t="s">
        <v>886</v>
      </c>
      <c r="D592" s="18">
        <v>800</v>
      </c>
    </row>
    <row r="593" spans="1:4" x14ac:dyDescent="0.3">
      <c r="A593" s="6">
        <v>871</v>
      </c>
      <c r="B593" s="17">
        <v>5404791005</v>
      </c>
      <c r="C593" s="2" t="s">
        <v>888</v>
      </c>
      <c r="D593" s="18">
        <v>4675</v>
      </c>
    </row>
    <row r="594" spans="1:4" x14ac:dyDescent="0.3">
      <c r="A594" s="6">
        <v>872</v>
      </c>
      <c r="B594" s="17">
        <v>94055430584</v>
      </c>
      <c r="C594" s="2" t="s">
        <v>889</v>
      </c>
      <c r="D594" s="18">
        <v>2850</v>
      </c>
    </row>
    <row r="595" spans="1:4" x14ac:dyDescent="0.3">
      <c r="A595" s="6">
        <v>873</v>
      </c>
      <c r="B595" s="17">
        <v>97876800588</v>
      </c>
      <c r="C595" s="2" t="s">
        <v>890</v>
      </c>
      <c r="D595" s="18">
        <v>1200</v>
      </c>
    </row>
    <row r="596" spans="1:4" x14ac:dyDescent="0.3">
      <c r="A596" s="6">
        <v>874</v>
      </c>
      <c r="B596" s="17">
        <v>9109681008</v>
      </c>
      <c r="C596" s="2" t="s">
        <v>891</v>
      </c>
      <c r="D596" s="18">
        <v>1200</v>
      </c>
    </row>
    <row r="597" spans="1:4" x14ac:dyDescent="0.3">
      <c r="A597" s="6">
        <v>875</v>
      </c>
      <c r="B597" s="17">
        <v>2557810591</v>
      </c>
      <c r="C597" s="2" t="s">
        <v>892</v>
      </c>
      <c r="D597" s="18">
        <v>3050</v>
      </c>
    </row>
    <row r="598" spans="1:4" x14ac:dyDescent="0.3">
      <c r="A598" s="6">
        <v>876</v>
      </c>
      <c r="B598" s="17">
        <v>97072140581</v>
      </c>
      <c r="C598" s="2" t="s">
        <v>893</v>
      </c>
      <c r="D598" s="18">
        <v>3230</v>
      </c>
    </row>
    <row r="599" spans="1:4" x14ac:dyDescent="0.3">
      <c r="A599" s="6">
        <v>877</v>
      </c>
      <c r="B599" s="17">
        <v>1121800575</v>
      </c>
      <c r="C599" s="2" t="s">
        <v>894</v>
      </c>
      <c r="D599" s="18">
        <v>1500</v>
      </c>
    </row>
    <row r="600" spans="1:4" x14ac:dyDescent="0.3">
      <c r="A600" s="6">
        <v>878</v>
      </c>
      <c r="B600" s="17">
        <v>96578280586</v>
      </c>
      <c r="C600" s="2" t="s">
        <v>895</v>
      </c>
      <c r="D600" s="18">
        <v>3000</v>
      </c>
    </row>
    <row r="601" spans="1:4" x14ac:dyDescent="0.3">
      <c r="A601" s="6">
        <v>879</v>
      </c>
      <c r="B601" s="17">
        <v>91124290593</v>
      </c>
      <c r="C601" s="2" t="s">
        <v>896</v>
      </c>
      <c r="D601" s="18">
        <v>280</v>
      </c>
    </row>
    <row r="602" spans="1:4" x14ac:dyDescent="0.3">
      <c r="A602" s="6">
        <v>881</v>
      </c>
      <c r="B602" s="17">
        <v>91180260597</v>
      </c>
      <c r="C602" s="2" t="s">
        <v>898</v>
      </c>
      <c r="D602" s="18">
        <v>850</v>
      </c>
    </row>
    <row r="603" spans="1:4" x14ac:dyDescent="0.3">
      <c r="A603" s="6">
        <v>882</v>
      </c>
      <c r="B603" s="17">
        <v>90078610566</v>
      </c>
      <c r="C603" s="2" t="s">
        <v>899</v>
      </c>
      <c r="D603" s="18">
        <v>2450</v>
      </c>
    </row>
    <row r="604" spans="1:4" x14ac:dyDescent="0.3">
      <c r="A604" s="6">
        <v>883</v>
      </c>
      <c r="B604" s="17">
        <v>97765440587</v>
      </c>
      <c r="C604" s="2" t="s">
        <v>900</v>
      </c>
      <c r="D604" s="18">
        <v>1480</v>
      </c>
    </row>
    <row r="605" spans="1:4" x14ac:dyDescent="0.3">
      <c r="A605" s="6">
        <v>885</v>
      </c>
      <c r="B605" s="17">
        <v>97668270586</v>
      </c>
      <c r="C605" s="2" t="s">
        <v>902</v>
      </c>
      <c r="D605" s="18">
        <v>2835</v>
      </c>
    </row>
    <row r="606" spans="1:4" x14ac:dyDescent="0.3">
      <c r="A606" s="6">
        <v>887</v>
      </c>
      <c r="B606" s="17">
        <v>92032760586</v>
      </c>
      <c r="C606" s="2" t="s">
        <v>904</v>
      </c>
      <c r="D606" s="18">
        <v>2960</v>
      </c>
    </row>
    <row r="607" spans="1:4" x14ac:dyDescent="0.3">
      <c r="A607" s="6">
        <v>888</v>
      </c>
      <c r="B607" s="17">
        <v>91158730597</v>
      </c>
      <c r="C607" s="2" t="s">
        <v>905</v>
      </c>
      <c r="D607" s="18">
        <v>870</v>
      </c>
    </row>
    <row r="608" spans="1:4" x14ac:dyDescent="0.3">
      <c r="A608" s="6">
        <v>890</v>
      </c>
      <c r="B608" s="17">
        <v>90053500584</v>
      </c>
      <c r="C608" s="2" t="s">
        <v>907</v>
      </c>
      <c r="D608" s="18">
        <v>540</v>
      </c>
    </row>
    <row r="609" spans="1:4" x14ac:dyDescent="0.3">
      <c r="A609" s="6">
        <v>892</v>
      </c>
      <c r="B609" s="17">
        <v>97456020581</v>
      </c>
      <c r="C609" s="2" t="s">
        <v>909</v>
      </c>
      <c r="D609" s="18">
        <v>2900</v>
      </c>
    </row>
    <row r="610" spans="1:4" x14ac:dyDescent="0.3">
      <c r="A610" s="6">
        <v>893</v>
      </c>
      <c r="B610" s="17">
        <v>8605321002</v>
      </c>
      <c r="C610" s="2" t="s">
        <v>910</v>
      </c>
      <c r="D610" s="18">
        <v>1445</v>
      </c>
    </row>
    <row r="611" spans="1:4" x14ac:dyDescent="0.3">
      <c r="A611" s="6">
        <v>894</v>
      </c>
      <c r="B611" s="17">
        <v>2885400602</v>
      </c>
      <c r="C611" s="2" t="s">
        <v>911</v>
      </c>
      <c r="D611" s="18">
        <v>2500</v>
      </c>
    </row>
    <row r="612" spans="1:4" x14ac:dyDescent="0.3">
      <c r="A612" s="6">
        <v>895</v>
      </c>
      <c r="B612" s="17">
        <v>96543180580</v>
      </c>
      <c r="C612" s="2" t="s">
        <v>912</v>
      </c>
      <c r="D612" s="18">
        <v>600</v>
      </c>
    </row>
    <row r="613" spans="1:4" x14ac:dyDescent="0.3">
      <c r="A613" s="6">
        <v>896</v>
      </c>
      <c r="B613" s="17">
        <v>97802670584</v>
      </c>
      <c r="C613" s="2" t="s">
        <v>913</v>
      </c>
      <c r="D613" s="18">
        <v>990</v>
      </c>
    </row>
    <row r="614" spans="1:4" x14ac:dyDescent="0.3">
      <c r="A614" s="6">
        <v>897</v>
      </c>
      <c r="B614" s="17">
        <v>92071540600</v>
      </c>
      <c r="C614" s="2" t="s">
        <v>914</v>
      </c>
      <c r="D614" s="18">
        <v>1440</v>
      </c>
    </row>
    <row r="615" spans="1:4" x14ac:dyDescent="0.3">
      <c r="A615" s="6">
        <v>899</v>
      </c>
      <c r="B615" s="17">
        <v>96552220582</v>
      </c>
      <c r="C615" s="2" t="s">
        <v>916</v>
      </c>
      <c r="D615" s="18">
        <v>770</v>
      </c>
    </row>
    <row r="616" spans="1:4" x14ac:dyDescent="0.3">
      <c r="A616" s="6">
        <v>901</v>
      </c>
      <c r="B616" s="17">
        <v>90042680596</v>
      </c>
      <c r="C616" s="2" t="s">
        <v>918</v>
      </c>
      <c r="D616" s="18">
        <v>2800</v>
      </c>
    </row>
    <row r="617" spans="1:4" x14ac:dyDescent="0.3">
      <c r="A617" s="6">
        <v>902</v>
      </c>
      <c r="B617" s="17">
        <v>90058110595</v>
      </c>
      <c r="C617" s="2" t="s">
        <v>919</v>
      </c>
      <c r="D617" s="18">
        <v>2430</v>
      </c>
    </row>
    <row r="618" spans="1:4" x14ac:dyDescent="0.3">
      <c r="A618" s="6">
        <v>906</v>
      </c>
      <c r="B618" s="17">
        <v>97607260581</v>
      </c>
      <c r="C618" s="2" t="s">
        <v>923</v>
      </c>
      <c r="D618" s="18">
        <v>780</v>
      </c>
    </row>
    <row r="619" spans="1:4" x14ac:dyDescent="0.3">
      <c r="A619" s="6">
        <v>907</v>
      </c>
      <c r="B619" s="17">
        <v>91179400592</v>
      </c>
      <c r="C619" s="2" t="s">
        <v>924</v>
      </c>
      <c r="D619" s="18">
        <v>2950</v>
      </c>
    </row>
    <row r="620" spans="1:4" x14ac:dyDescent="0.3">
      <c r="A620" s="6">
        <v>908</v>
      </c>
      <c r="B620" s="17">
        <v>97855820581</v>
      </c>
      <c r="C620" s="2" t="s">
        <v>925</v>
      </c>
      <c r="D620" s="18">
        <v>4200</v>
      </c>
    </row>
    <row r="621" spans="1:4" x14ac:dyDescent="0.3">
      <c r="A621" s="6">
        <v>910</v>
      </c>
      <c r="B621" s="17">
        <v>97896520588</v>
      </c>
      <c r="C621" s="2" t="s">
        <v>927</v>
      </c>
      <c r="D621" s="18">
        <v>4380</v>
      </c>
    </row>
    <row r="622" spans="1:4" x14ac:dyDescent="0.3">
      <c r="A622" s="6">
        <v>911</v>
      </c>
      <c r="B622" s="17">
        <v>90014860580</v>
      </c>
      <c r="C622" s="2" t="s">
        <v>928</v>
      </c>
      <c r="D622" s="18">
        <v>1700</v>
      </c>
    </row>
    <row r="623" spans="1:4" x14ac:dyDescent="0.3">
      <c r="A623" s="6">
        <v>912</v>
      </c>
      <c r="B623" s="17">
        <v>90090750580</v>
      </c>
      <c r="C623" s="2" t="s">
        <v>929</v>
      </c>
      <c r="D623" s="18">
        <v>1600</v>
      </c>
    </row>
    <row r="624" spans="1:4" x14ac:dyDescent="0.3">
      <c r="A624" s="6">
        <v>913</v>
      </c>
      <c r="B624" s="17">
        <v>90059380593</v>
      </c>
      <c r="C624" s="2" t="s">
        <v>930</v>
      </c>
      <c r="D624" s="18">
        <v>450</v>
      </c>
    </row>
    <row r="625" spans="1:4" x14ac:dyDescent="0.3">
      <c r="A625" s="6">
        <v>915</v>
      </c>
      <c r="B625" s="17">
        <v>90046190592</v>
      </c>
      <c r="C625" s="2" t="s">
        <v>932</v>
      </c>
      <c r="D625" s="18">
        <v>3360</v>
      </c>
    </row>
    <row r="626" spans="1:4" x14ac:dyDescent="0.3">
      <c r="A626" s="6">
        <v>916</v>
      </c>
      <c r="B626" s="17">
        <v>95051630580</v>
      </c>
      <c r="C626" s="2" t="s">
        <v>933</v>
      </c>
      <c r="D626" s="18">
        <v>1000</v>
      </c>
    </row>
    <row r="627" spans="1:4" x14ac:dyDescent="0.3">
      <c r="A627" s="6">
        <v>917</v>
      </c>
      <c r="B627" s="17">
        <v>1977490562</v>
      </c>
      <c r="C627" s="2" t="s">
        <v>934</v>
      </c>
      <c r="D627" s="18">
        <v>900</v>
      </c>
    </row>
    <row r="628" spans="1:4" x14ac:dyDescent="0.3">
      <c r="A628" s="6">
        <v>920</v>
      </c>
      <c r="B628" s="17">
        <v>97344250580</v>
      </c>
      <c r="C628" s="2" t="s">
        <v>937</v>
      </c>
      <c r="D628" s="18">
        <v>1000</v>
      </c>
    </row>
    <row r="629" spans="1:4" x14ac:dyDescent="0.3">
      <c r="A629" s="6">
        <v>924</v>
      </c>
      <c r="B629" s="17">
        <v>97890310580</v>
      </c>
      <c r="C629" s="2" t="s">
        <v>941</v>
      </c>
      <c r="D629" s="18">
        <v>3000</v>
      </c>
    </row>
    <row r="630" spans="1:4" x14ac:dyDescent="0.3">
      <c r="A630" s="6">
        <v>926</v>
      </c>
      <c r="B630" s="17">
        <v>2618340596</v>
      </c>
      <c r="C630" s="2" t="s">
        <v>943</v>
      </c>
      <c r="D630" s="18">
        <v>3180</v>
      </c>
    </row>
    <row r="631" spans="1:4" x14ac:dyDescent="0.3">
      <c r="A631" s="6">
        <v>927</v>
      </c>
      <c r="B631" s="17">
        <v>96260040587</v>
      </c>
      <c r="C631" s="2" t="s">
        <v>944</v>
      </c>
      <c r="D631" s="18">
        <v>2340</v>
      </c>
    </row>
    <row r="632" spans="1:4" x14ac:dyDescent="0.3">
      <c r="A632" s="6">
        <v>928</v>
      </c>
      <c r="B632" s="17">
        <v>97932070580</v>
      </c>
      <c r="C632" s="2" t="s">
        <v>945</v>
      </c>
      <c r="D632" s="18">
        <v>975</v>
      </c>
    </row>
    <row r="633" spans="1:4" x14ac:dyDescent="0.3">
      <c r="A633" s="6">
        <v>929</v>
      </c>
      <c r="B633" s="17">
        <v>97059080586</v>
      </c>
      <c r="C633" s="2" t="s">
        <v>946</v>
      </c>
      <c r="D633" s="18">
        <v>1290</v>
      </c>
    </row>
    <row r="634" spans="1:4" x14ac:dyDescent="0.3">
      <c r="A634" s="6">
        <v>932</v>
      </c>
      <c r="B634" s="17">
        <v>90039550596</v>
      </c>
      <c r="C634" s="2" t="s">
        <v>949</v>
      </c>
      <c r="D634" s="18">
        <v>1100</v>
      </c>
    </row>
    <row r="635" spans="1:4" x14ac:dyDescent="0.3">
      <c r="A635" s="6">
        <v>934</v>
      </c>
      <c r="B635" s="17">
        <v>6520940583</v>
      </c>
      <c r="C635" s="2" t="s">
        <v>951</v>
      </c>
      <c r="D635" s="18">
        <v>1080</v>
      </c>
    </row>
    <row r="636" spans="1:4" x14ac:dyDescent="0.3">
      <c r="A636" s="6">
        <v>935</v>
      </c>
      <c r="B636" s="17">
        <v>90066290595</v>
      </c>
      <c r="C636" s="2" t="s">
        <v>952</v>
      </c>
      <c r="D636" s="18">
        <v>1260</v>
      </c>
    </row>
    <row r="637" spans="1:4" x14ac:dyDescent="0.3">
      <c r="A637" s="6">
        <v>936</v>
      </c>
      <c r="B637" s="17">
        <v>97350210585</v>
      </c>
      <c r="C637" s="2" t="s">
        <v>953</v>
      </c>
      <c r="D637" s="18">
        <v>770</v>
      </c>
    </row>
    <row r="638" spans="1:4" x14ac:dyDescent="0.3">
      <c r="A638" s="6">
        <v>938</v>
      </c>
      <c r="B638" s="17">
        <v>97930160581</v>
      </c>
      <c r="C638" s="2" t="s">
        <v>955</v>
      </c>
      <c r="D638" s="18">
        <v>770</v>
      </c>
    </row>
    <row r="639" spans="1:4" x14ac:dyDescent="0.3">
      <c r="A639" s="6">
        <v>939</v>
      </c>
      <c r="B639" s="17">
        <v>96456810587</v>
      </c>
      <c r="C639" s="2" t="s">
        <v>956</v>
      </c>
      <c r="D639" s="18">
        <v>1305</v>
      </c>
    </row>
    <row r="640" spans="1:4" x14ac:dyDescent="0.3">
      <c r="A640" s="6">
        <v>940</v>
      </c>
      <c r="B640" s="17">
        <v>92013460602</v>
      </c>
      <c r="C640" s="2" t="s">
        <v>957</v>
      </c>
      <c r="D640" s="18">
        <v>2680</v>
      </c>
    </row>
    <row r="641" spans="1:4" x14ac:dyDescent="0.3">
      <c r="A641" s="6">
        <v>945</v>
      </c>
      <c r="B641" s="17">
        <v>11575371007</v>
      </c>
      <c r="C641" s="2" t="s">
        <v>962</v>
      </c>
      <c r="D641" s="18">
        <v>4200</v>
      </c>
    </row>
    <row r="642" spans="1:4" x14ac:dyDescent="0.3">
      <c r="A642" s="6">
        <v>946</v>
      </c>
      <c r="B642" s="17">
        <v>2156580561</v>
      </c>
      <c r="C642" s="2" t="s">
        <v>963</v>
      </c>
      <c r="D642" s="18">
        <v>1980</v>
      </c>
    </row>
    <row r="643" spans="1:4" x14ac:dyDescent="0.3">
      <c r="A643" s="6">
        <v>947</v>
      </c>
      <c r="B643" s="17">
        <v>96064640582</v>
      </c>
      <c r="C643" s="2" t="s">
        <v>964</v>
      </c>
      <c r="D643" s="18">
        <v>3645</v>
      </c>
    </row>
    <row r="644" spans="1:4" x14ac:dyDescent="0.3">
      <c r="A644" s="6">
        <v>949</v>
      </c>
      <c r="B644" s="17">
        <v>94059560584</v>
      </c>
      <c r="C644" s="2" t="s">
        <v>966</v>
      </c>
      <c r="D644" s="18">
        <v>255</v>
      </c>
    </row>
    <row r="645" spans="1:4" x14ac:dyDescent="0.3">
      <c r="A645" s="6">
        <v>950</v>
      </c>
      <c r="B645" s="17">
        <v>7722230583</v>
      </c>
      <c r="C645" s="2" t="s">
        <v>967</v>
      </c>
      <c r="D645" s="18">
        <v>480</v>
      </c>
    </row>
    <row r="646" spans="1:4" x14ac:dyDescent="0.3">
      <c r="A646" s="6">
        <v>951</v>
      </c>
      <c r="B646" s="17">
        <v>92083880606</v>
      </c>
      <c r="C646" s="2" t="s">
        <v>968</v>
      </c>
      <c r="D646" s="18">
        <v>800</v>
      </c>
    </row>
    <row r="647" spans="1:4" x14ac:dyDescent="0.3">
      <c r="A647" s="6">
        <v>952</v>
      </c>
      <c r="B647" s="17">
        <v>97111560583</v>
      </c>
      <c r="C647" s="2" t="s">
        <v>969</v>
      </c>
      <c r="D647" s="18">
        <v>1600</v>
      </c>
    </row>
    <row r="648" spans="1:4" x14ac:dyDescent="0.3">
      <c r="A648" s="6">
        <v>953</v>
      </c>
      <c r="B648" s="17">
        <v>80201050582</v>
      </c>
      <c r="C648" s="2" t="s">
        <v>970</v>
      </c>
      <c r="D648" s="18">
        <v>1620</v>
      </c>
    </row>
    <row r="649" spans="1:4" x14ac:dyDescent="0.3">
      <c r="A649" s="6">
        <v>954</v>
      </c>
      <c r="B649" s="17">
        <v>91090810598</v>
      </c>
      <c r="C649" s="2" t="s">
        <v>971</v>
      </c>
      <c r="D649" s="18">
        <v>390</v>
      </c>
    </row>
    <row r="650" spans="1:4" x14ac:dyDescent="0.3">
      <c r="A650" s="6">
        <v>956</v>
      </c>
      <c r="B650" s="17">
        <v>5289571001</v>
      </c>
      <c r="C650" s="2" t="s">
        <v>973</v>
      </c>
      <c r="D650" s="18">
        <v>760</v>
      </c>
    </row>
    <row r="651" spans="1:4" x14ac:dyDescent="0.3">
      <c r="A651" s="6">
        <v>957</v>
      </c>
      <c r="B651" s="17">
        <v>8559291003</v>
      </c>
      <c r="C651" s="2" t="s">
        <v>974</v>
      </c>
      <c r="D651" s="18">
        <v>1640</v>
      </c>
    </row>
    <row r="652" spans="1:4" x14ac:dyDescent="0.3">
      <c r="A652" s="6">
        <v>958</v>
      </c>
      <c r="B652" s="17">
        <v>95046760583</v>
      </c>
      <c r="C652" s="2" t="s">
        <v>975</v>
      </c>
      <c r="D652" s="18">
        <v>3450</v>
      </c>
    </row>
    <row r="653" spans="1:4" x14ac:dyDescent="0.3">
      <c r="A653" s="6">
        <v>959</v>
      </c>
      <c r="B653" s="17">
        <v>2952670590</v>
      </c>
      <c r="C653" s="2" t="s">
        <v>976</v>
      </c>
      <c r="D653" s="18">
        <v>960</v>
      </c>
    </row>
    <row r="654" spans="1:4" x14ac:dyDescent="0.3">
      <c r="A654" s="6">
        <v>960</v>
      </c>
      <c r="B654" s="17">
        <v>92044400601</v>
      </c>
      <c r="C654" s="2" t="s">
        <v>977</v>
      </c>
      <c r="D654" s="18">
        <v>1750</v>
      </c>
    </row>
    <row r="655" spans="1:4" x14ac:dyDescent="0.3">
      <c r="A655" s="6">
        <v>961</v>
      </c>
      <c r="B655" s="17">
        <v>92050690608</v>
      </c>
      <c r="C655" s="2" t="s">
        <v>978</v>
      </c>
      <c r="D655" s="18">
        <v>315</v>
      </c>
    </row>
    <row r="656" spans="1:4" x14ac:dyDescent="0.3">
      <c r="A656" s="6">
        <v>962</v>
      </c>
      <c r="B656" s="17">
        <v>97017350584</v>
      </c>
      <c r="C656" s="2" t="s">
        <v>979</v>
      </c>
      <c r="D656" s="18">
        <v>1670</v>
      </c>
    </row>
    <row r="657" spans="1:4" x14ac:dyDescent="0.3">
      <c r="A657" s="6">
        <v>964</v>
      </c>
      <c r="B657" s="17">
        <v>97805660582</v>
      </c>
      <c r="C657" s="2" t="s">
        <v>981</v>
      </c>
      <c r="D657" s="18">
        <v>3430</v>
      </c>
    </row>
    <row r="658" spans="1:4" x14ac:dyDescent="0.3">
      <c r="A658" s="6">
        <v>965</v>
      </c>
      <c r="B658" s="17">
        <v>90143480565</v>
      </c>
      <c r="C658" s="2" t="s">
        <v>982</v>
      </c>
      <c r="D658" s="18">
        <v>450</v>
      </c>
    </row>
    <row r="659" spans="1:4" x14ac:dyDescent="0.3">
      <c r="A659" s="6">
        <v>967</v>
      </c>
      <c r="B659" s="17">
        <v>97765150582</v>
      </c>
      <c r="C659" s="2" t="s">
        <v>984</v>
      </c>
      <c r="D659" s="18">
        <v>3250</v>
      </c>
    </row>
    <row r="660" spans="1:4" x14ac:dyDescent="0.3">
      <c r="A660" s="6">
        <v>968</v>
      </c>
      <c r="B660" s="17">
        <v>97244140584</v>
      </c>
      <c r="C660" s="2" t="s">
        <v>985</v>
      </c>
      <c r="D660" s="18">
        <v>945</v>
      </c>
    </row>
    <row r="661" spans="1:4" x14ac:dyDescent="0.3">
      <c r="A661" s="6">
        <v>970</v>
      </c>
      <c r="B661" s="17">
        <v>97311600585</v>
      </c>
      <c r="C661" s="2" t="s">
        <v>987</v>
      </c>
      <c r="D661" s="18">
        <v>160</v>
      </c>
    </row>
    <row r="662" spans="1:4" x14ac:dyDescent="0.3">
      <c r="A662" s="6">
        <v>971</v>
      </c>
      <c r="B662" s="17">
        <v>91002040581</v>
      </c>
      <c r="C662" s="2" t="s">
        <v>988</v>
      </c>
      <c r="D662" s="18">
        <v>2520</v>
      </c>
    </row>
    <row r="663" spans="1:4" x14ac:dyDescent="0.3">
      <c r="A663" s="6">
        <v>972</v>
      </c>
      <c r="B663" s="17">
        <v>90077310564</v>
      </c>
      <c r="C663" s="2" t="s">
        <v>989</v>
      </c>
      <c r="D663" s="18">
        <v>2000</v>
      </c>
    </row>
    <row r="664" spans="1:4" x14ac:dyDescent="0.3">
      <c r="A664" s="6">
        <v>979</v>
      </c>
      <c r="B664" s="17">
        <v>97518480583</v>
      </c>
      <c r="C664" s="2" t="s">
        <v>996</v>
      </c>
      <c r="D664" s="18">
        <v>1125</v>
      </c>
    </row>
    <row r="665" spans="1:4" x14ac:dyDescent="0.3">
      <c r="A665" s="6">
        <v>981</v>
      </c>
      <c r="B665" s="17">
        <v>93033040580</v>
      </c>
      <c r="C665" s="2" t="s">
        <v>998</v>
      </c>
      <c r="D665" s="18">
        <v>800</v>
      </c>
    </row>
    <row r="666" spans="1:4" x14ac:dyDescent="0.3">
      <c r="A666" s="6">
        <v>982</v>
      </c>
      <c r="B666" s="17">
        <v>3291850596</v>
      </c>
      <c r="C666" s="2" t="s">
        <v>999</v>
      </c>
      <c r="D666" s="18">
        <v>500</v>
      </c>
    </row>
    <row r="667" spans="1:4" x14ac:dyDescent="0.3">
      <c r="A667" s="6">
        <v>983</v>
      </c>
      <c r="B667" s="17">
        <v>97511610582</v>
      </c>
      <c r="C667" s="2" t="s">
        <v>1000</v>
      </c>
      <c r="D667" s="18">
        <v>2120</v>
      </c>
    </row>
    <row r="668" spans="1:4" x14ac:dyDescent="0.3">
      <c r="A668" s="6">
        <v>984</v>
      </c>
      <c r="B668" s="17">
        <v>97073820587</v>
      </c>
      <c r="C668" s="2" t="s">
        <v>1001</v>
      </c>
      <c r="D668" s="18">
        <v>2250</v>
      </c>
    </row>
    <row r="669" spans="1:4" x14ac:dyDescent="0.3">
      <c r="A669" s="6">
        <v>988</v>
      </c>
      <c r="B669" s="17">
        <v>90010810563</v>
      </c>
      <c r="C669" s="2" t="s">
        <v>1005</v>
      </c>
      <c r="D669" s="18">
        <v>750</v>
      </c>
    </row>
    <row r="670" spans="1:4" x14ac:dyDescent="0.3">
      <c r="A670" s="6">
        <v>989</v>
      </c>
      <c r="B670" s="17">
        <v>97410380584</v>
      </c>
      <c r="C670" s="2" t="s">
        <v>1006</v>
      </c>
      <c r="D670" s="18">
        <v>3465</v>
      </c>
    </row>
    <row r="671" spans="1:4" x14ac:dyDescent="0.3">
      <c r="A671" s="6">
        <v>990</v>
      </c>
      <c r="B671" s="17">
        <v>97934310588</v>
      </c>
      <c r="C671" s="2" t="s">
        <v>1007</v>
      </c>
      <c r="D671" s="18">
        <v>3345</v>
      </c>
    </row>
    <row r="672" spans="1:4" x14ac:dyDescent="0.3">
      <c r="A672" s="6">
        <v>991</v>
      </c>
      <c r="B672" s="17">
        <v>1945350591</v>
      </c>
      <c r="C672" s="2" t="s">
        <v>1008</v>
      </c>
      <c r="D672" s="18">
        <v>1000</v>
      </c>
    </row>
    <row r="673" spans="1:4" x14ac:dyDescent="0.3">
      <c r="A673" s="6">
        <v>993</v>
      </c>
      <c r="B673" s="17">
        <v>97048630582</v>
      </c>
      <c r="C673" s="2" t="s">
        <v>1010</v>
      </c>
      <c r="D673" s="18">
        <v>1320</v>
      </c>
    </row>
    <row r="674" spans="1:4" x14ac:dyDescent="0.3">
      <c r="A674" s="6">
        <v>994</v>
      </c>
      <c r="B674" s="17">
        <v>97739430581</v>
      </c>
      <c r="C674" s="2" t="s">
        <v>1011</v>
      </c>
      <c r="D674" s="18">
        <v>550</v>
      </c>
    </row>
    <row r="675" spans="1:4" x14ac:dyDescent="0.3">
      <c r="A675" s="6">
        <v>995</v>
      </c>
      <c r="B675" s="17">
        <v>91150710597</v>
      </c>
      <c r="C675" s="2" t="s">
        <v>1012</v>
      </c>
      <c r="D675" s="18">
        <v>2640</v>
      </c>
    </row>
    <row r="676" spans="1:4" x14ac:dyDescent="0.3">
      <c r="A676" s="6">
        <v>996</v>
      </c>
      <c r="B676" s="17">
        <v>96433920582</v>
      </c>
      <c r="C676" s="2" t="s">
        <v>1013</v>
      </c>
      <c r="D676" s="18">
        <v>700</v>
      </c>
    </row>
    <row r="677" spans="1:4" x14ac:dyDescent="0.3">
      <c r="A677" s="6">
        <v>997</v>
      </c>
      <c r="B677" s="17">
        <v>97575660580</v>
      </c>
      <c r="C677" s="2" t="s">
        <v>1014</v>
      </c>
      <c r="D677" s="18">
        <v>2880</v>
      </c>
    </row>
    <row r="678" spans="1:4" x14ac:dyDescent="0.3">
      <c r="A678" s="6">
        <v>999</v>
      </c>
      <c r="B678" s="17">
        <v>96590900583</v>
      </c>
      <c r="C678" s="2" t="s">
        <v>1016</v>
      </c>
      <c r="D678" s="18">
        <v>600</v>
      </c>
    </row>
    <row r="679" spans="1:4" x14ac:dyDescent="0.3">
      <c r="A679" s="6">
        <v>1002</v>
      </c>
      <c r="B679" s="17">
        <v>93027380588</v>
      </c>
      <c r="C679" s="2" t="s">
        <v>1019</v>
      </c>
      <c r="D679" s="18">
        <v>500</v>
      </c>
    </row>
    <row r="680" spans="1:4" x14ac:dyDescent="0.3">
      <c r="A680" s="6">
        <v>1003</v>
      </c>
      <c r="B680" s="17">
        <v>16223771003</v>
      </c>
      <c r="C680" s="2" t="s">
        <v>1020</v>
      </c>
      <c r="D680" s="18">
        <v>360</v>
      </c>
    </row>
    <row r="681" spans="1:4" x14ac:dyDescent="0.3">
      <c r="A681" s="6">
        <v>1004</v>
      </c>
      <c r="B681" s="17">
        <v>97840930586</v>
      </c>
      <c r="C681" s="2" t="s">
        <v>1021</v>
      </c>
      <c r="D681" s="18">
        <v>540</v>
      </c>
    </row>
    <row r="682" spans="1:4" x14ac:dyDescent="0.3">
      <c r="A682" s="6">
        <v>1006</v>
      </c>
      <c r="B682" s="17">
        <v>14417681005</v>
      </c>
      <c r="C682" s="2" t="s">
        <v>1023</v>
      </c>
      <c r="D682" s="18">
        <v>1760</v>
      </c>
    </row>
    <row r="683" spans="1:4" x14ac:dyDescent="0.3">
      <c r="A683" s="6">
        <v>1007</v>
      </c>
      <c r="B683" s="17">
        <v>96573580584</v>
      </c>
      <c r="C683" s="2" t="s">
        <v>1024</v>
      </c>
      <c r="D683" s="18">
        <v>900</v>
      </c>
    </row>
    <row r="684" spans="1:4" x14ac:dyDescent="0.3">
      <c r="A684" s="6">
        <v>1008</v>
      </c>
      <c r="B684" s="17">
        <v>1261460578</v>
      </c>
      <c r="C684" s="2" t="s">
        <v>1025</v>
      </c>
      <c r="D684" s="18">
        <v>360</v>
      </c>
    </row>
    <row r="685" spans="1:4" x14ac:dyDescent="0.3">
      <c r="A685" s="6">
        <v>1009</v>
      </c>
      <c r="B685" s="17">
        <v>97323370581</v>
      </c>
      <c r="C685" s="2" t="s">
        <v>1026</v>
      </c>
      <c r="D685" s="18">
        <v>545</v>
      </c>
    </row>
    <row r="686" spans="1:4" x14ac:dyDescent="0.3">
      <c r="A686" s="6">
        <v>1011</v>
      </c>
      <c r="B686" s="17">
        <v>96426530588</v>
      </c>
      <c r="C686" s="2" t="s">
        <v>1028</v>
      </c>
      <c r="D686" s="18">
        <v>2375</v>
      </c>
    </row>
    <row r="687" spans="1:4" x14ac:dyDescent="0.3">
      <c r="A687" s="6">
        <v>1013</v>
      </c>
      <c r="B687" s="17">
        <v>91058450593</v>
      </c>
      <c r="C687" s="2" t="s">
        <v>1030</v>
      </c>
      <c r="D687" s="18">
        <v>1100</v>
      </c>
    </row>
    <row r="688" spans="1:4" x14ac:dyDescent="0.3">
      <c r="A688" s="6">
        <v>1014</v>
      </c>
      <c r="B688" s="17">
        <v>4835881006</v>
      </c>
      <c r="C688" s="2" t="s">
        <v>1031</v>
      </c>
      <c r="D688" s="18">
        <v>660</v>
      </c>
    </row>
    <row r="689" spans="1:4" x14ac:dyDescent="0.3">
      <c r="A689" s="6">
        <v>1015</v>
      </c>
      <c r="B689" s="17">
        <v>96456720588</v>
      </c>
      <c r="C689" s="2" t="s">
        <v>1032</v>
      </c>
      <c r="D689" s="18">
        <v>660</v>
      </c>
    </row>
    <row r="690" spans="1:4" x14ac:dyDescent="0.3">
      <c r="A690" s="6">
        <v>1016</v>
      </c>
      <c r="B690" s="17">
        <v>92001620589</v>
      </c>
      <c r="C690" s="2" t="s">
        <v>1033</v>
      </c>
      <c r="D690" s="18">
        <v>4775</v>
      </c>
    </row>
    <row r="691" spans="1:4" x14ac:dyDescent="0.3">
      <c r="A691" s="6">
        <v>1017</v>
      </c>
      <c r="B691" s="17">
        <v>91145350590</v>
      </c>
      <c r="C691" s="2" t="s">
        <v>1034</v>
      </c>
      <c r="D691" s="18">
        <v>4290</v>
      </c>
    </row>
    <row r="692" spans="1:4" x14ac:dyDescent="0.3">
      <c r="A692" s="6">
        <v>1018</v>
      </c>
      <c r="B692" s="17">
        <v>96461150581</v>
      </c>
      <c r="C692" s="2" t="s">
        <v>1035</v>
      </c>
      <c r="D692" s="18">
        <v>1395</v>
      </c>
    </row>
    <row r="693" spans="1:4" x14ac:dyDescent="0.3">
      <c r="A693" s="6">
        <v>1019</v>
      </c>
      <c r="B693" s="17">
        <v>97987140585</v>
      </c>
      <c r="C693" s="2" t="s">
        <v>1036</v>
      </c>
      <c r="D693" s="18">
        <v>1120</v>
      </c>
    </row>
    <row r="694" spans="1:4" x14ac:dyDescent="0.3">
      <c r="A694" s="6">
        <v>1020</v>
      </c>
      <c r="B694" s="17">
        <v>4507131003</v>
      </c>
      <c r="C694" s="2" t="s">
        <v>1037</v>
      </c>
      <c r="D694" s="18">
        <v>300</v>
      </c>
    </row>
    <row r="695" spans="1:4" x14ac:dyDescent="0.3">
      <c r="A695" s="6">
        <v>1021</v>
      </c>
      <c r="B695" s="17">
        <v>91073350588</v>
      </c>
      <c r="C695" s="2" t="s">
        <v>1038</v>
      </c>
      <c r="D695" s="18">
        <v>1400</v>
      </c>
    </row>
    <row r="696" spans="1:4" x14ac:dyDescent="0.3">
      <c r="A696" s="6">
        <v>1022</v>
      </c>
      <c r="B696" s="17">
        <v>90050750596</v>
      </c>
      <c r="C696" s="2" t="s">
        <v>1039</v>
      </c>
      <c r="D696" s="18">
        <v>900</v>
      </c>
    </row>
    <row r="697" spans="1:4" x14ac:dyDescent="0.3">
      <c r="A697" s="6">
        <v>1024</v>
      </c>
      <c r="B697" s="17">
        <v>96396430587</v>
      </c>
      <c r="C697" s="2" t="s">
        <v>1041</v>
      </c>
      <c r="D697" s="18">
        <v>795</v>
      </c>
    </row>
    <row r="698" spans="1:4" x14ac:dyDescent="0.3">
      <c r="A698" s="6">
        <v>1025</v>
      </c>
      <c r="B698" s="17">
        <v>96576470585</v>
      </c>
      <c r="C698" s="2" t="s">
        <v>1042</v>
      </c>
      <c r="D698" s="18">
        <v>3780</v>
      </c>
    </row>
    <row r="699" spans="1:4" x14ac:dyDescent="0.3">
      <c r="A699" s="6">
        <v>1026</v>
      </c>
      <c r="B699" s="17">
        <v>11340891008</v>
      </c>
      <c r="C699" s="2" t="s">
        <v>1043</v>
      </c>
      <c r="D699" s="18">
        <v>480</v>
      </c>
    </row>
    <row r="700" spans="1:4" x14ac:dyDescent="0.3">
      <c r="A700" s="6">
        <v>1029</v>
      </c>
      <c r="B700" s="17">
        <v>1436210569</v>
      </c>
      <c r="C700" s="2" t="s">
        <v>1046</v>
      </c>
      <c r="D700" s="18">
        <v>600</v>
      </c>
    </row>
    <row r="701" spans="1:4" x14ac:dyDescent="0.3">
      <c r="A701" s="6">
        <v>1030</v>
      </c>
      <c r="B701" s="17">
        <v>96418350581</v>
      </c>
      <c r="C701" s="2" t="s">
        <v>1047</v>
      </c>
      <c r="D701" s="18">
        <v>400</v>
      </c>
    </row>
    <row r="702" spans="1:4" x14ac:dyDescent="0.3">
      <c r="A702" s="6">
        <v>1033</v>
      </c>
      <c r="B702" s="17">
        <v>96428490583</v>
      </c>
      <c r="C702" s="2" t="s">
        <v>1050</v>
      </c>
      <c r="D702" s="18">
        <v>656</v>
      </c>
    </row>
    <row r="703" spans="1:4" x14ac:dyDescent="0.3">
      <c r="A703" s="6">
        <v>1034</v>
      </c>
      <c r="B703" s="17">
        <v>91177390597</v>
      </c>
      <c r="C703" s="2" t="s">
        <v>1051</v>
      </c>
      <c r="D703" s="18">
        <v>150</v>
      </c>
    </row>
    <row r="704" spans="1:4" x14ac:dyDescent="0.3">
      <c r="A704" s="6">
        <v>1035</v>
      </c>
      <c r="B704" s="17">
        <v>92093650601</v>
      </c>
      <c r="C704" s="2" t="s">
        <v>1052</v>
      </c>
      <c r="D704" s="18">
        <v>1050</v>
      </c>
    </row>
    <row r="705" spans="1:4" x14ac:dyDescent="0.3">
      <c r="A705" s="6">
        <v>1036</v>
      </c>
      <c r="B705" s="17">
        <v>91084830586</v>
      </c>
      <c r="C705" s="2" t="s">
        <v>1053</v>
      </c>
      <c r="D705" s="18">
        <v>1950</v>
      </c>
    </row>
    <row r="706" spans="1:4" x14ac:dyDescent="0.3">
      <c r="A706" s="6">
        <v>1037</v>
      </c>
      <c r="B706" s="17">
        <v>96230320580</v>
      </c>
      <c r="C706" s="2" t="s">
        <v>1054</v>
      </c>
      <c r="D706" s="18">
        <v>300</v>
      </c>
    </row>
    <row r="707" spans="1:4" x14ac:dyDescent="0.3">
      <c r="A707" s="6">
        <v>1038</v>
      </c>
      <c r="B707" s="17">
        <v>96218090585</v>
      </c>
      <c r="C707" s="2" t="s">
        <v>1055</v>
      </c>
      <c r="D707" s="18">
        <v>4950</v>
      </c>
    </row>
    <row r="708" spans="1:4" x14ac:dyDescent="0.3">
      <c r="A708" s="6">
        <v>1040</v>
      </c>
      <c r="B708" s="17">
        <v>96435510589</v>
      </c>
      <c r="C708" s="2" t="s">
        <v>1057</v>
      </c>
      <c r="D708" s="18">
        <v>1000</v>
      </c>
    </row>
    <row r="709" spans="1:4" x14ac:dyDescent="0.3">
      <c r="A709" s="6">
        <v>1041</v>
      </c>
      <c r="B709" s="17">
        <v>83005730581</v>
      </c>
      <c r="C709" s="2" t="s">
        <v>1058</v>
      </c>
      <c r="D709" s="18">
        <v>1100</v>
      </c>
    </row>
    <row r="710" spans="1:4" x14ac:dyDescent="0.3">
      <c r="A710" s="6">
        <v>1042</v>
      </c>
      <c r="B710" s="17">
        <v>93014800580</v>
      </c>
      <c r="C710" s="2" t="s">
        <v>1059</v>
      </c>
      <c r="D710" s="18">
        <v>920</v>
      </c>
    </row>
    <row r="711" spans="1:4" x14ac:dyDescent="0.3">
      <c r="A711" s="6">
        <v>1043</v>
      </c>
      <c r="B711" s="17">
        <v>90028780576</v>
      </c>
      <c r="C711" s="2" t="s">
        <v>1060</v>
      </c>
      <c r="D711" s="18">
        <v>210</v>
      </c>
    </row>
    <row r="712" spans="1:4" x14ac:dyDescent="0.3">
      <c r="A712" s="6">
        <v>1044</v>
      </c>
      <c r="B712" s="17">
        <v>96312420589</v>
      </c>
      <c r="C712" s="2" t="s">
        <v>1061</v>
      </c>
      <c r="D712" s="18">
        <v>990</v>
      </c>
    </row>
    <row r="713" spans="1:4" x14ac:dyDescent="0.3">
      <c r="A713" s="6">
        <v>1045</v>
      </c>
      <c r="B713" s="17">
        <v>3002640609</v>
      </c>
      <c r="C713" s="2" t="s">
        <v>1062</v>
      </c>
      <c r="D713" s="18">
        <v>1485</v>
      </c>
    </row>
    <row r="714" spans="1:4" x14ac:dyDescent="0.3">
      <c r="A714" s="6">
        <v>1049</v>
      </c>
      <c r="B714" s="17">
        <v>97153100587</v>
      </c>
      <c r="C714" s="2" t="s">
        <v>1066</v>
      </c>
      <c r="D714" s="18">
        <v>702.5</v>
      </c>
    </row>
    <row r="715" spans="1:4" x14ac:dyDescent="0.3">
      <c r="A715" s="6">
        <v>1050</v>
      </c>
      <c r="B715" s="17">
        <v>14434751005</v>
      </c>
      <c r="C715" s="2" t="s">
        <v>1067</v>
      </c>
      <c r="D715" s="18">
        <v>750</v>
      </c>
    </row>
    <row r="716" spans="1:4" x14ac:dyDescent="0.3">
      <c r="A716" s="6">
        <v>1054</v>
      </c>
      <c r="B716" s="17">
        <v>97894150586</v>
      </c>
      <c r="C716" s="2" t="s">
        <v>1071</v>
      </c>
      <c r="D716" s="18">
        <v>450</v>
      </c>
    </row>
    <row r="717" spans="1:4" x14ac:dyDescent="0.3">
      <c r="A717" s="6">
        <v>1055</v>
      </c>
      <c r="B717" s="17">
        <v>1264590579</v>
      </c>
      <c r="C717" s="2" t="s">
        <v>1072</v>
      </c>
      <c r="D717" s="18">
        <v>721.5</v>
      </c>
    </row>
    <row r="718" spans="1:4" x14ac:dyDescent="0.3">
      <c r="A718" s="6">
        <v>1056</v>
      </c>
      <c r="B718" s="17">
        <v>97566360588</v>
      </c>
      <c r="C718" s="2" t="s">
        <v>1073</v>
      </c>
      <c r="D718" s="18">
        <v>2655</v>
      </c>
    </row>
    <row r="719" spans="1:4" x14ac:dyDescent="0.3">
      <c r="A719" s="6">
        <v>1058</v>
      </c>
      <c r="B719" s="17">
        <v>11734741009</v>
      </c>
      <c r="C719" s="2" t="s">
        <v>1075</v>
      </c>
      <c r="D719" s="18">
        <v>2400</v>
      </c>
    </row>
    <row r="720" spans="1:4" x14ac:dyDescent="0.3">
      <c r="A720" s="6">
        <v>1059</v>
      </c>
      <c r="B720" s="17">
        <v>15423041001</v>
      </c>
      <c r="C720" s="2" t="s">
        <v>1076</v>
      </c>
      <c r="D720" s="18">
        <v>2790</v>
      </c>
    </row>
    <row r="721" spans="1:4" x14ac:dyDescent="0.3">
      <c r="A721" s="6">
        <v>1060</v>
      </c>
      <c r="B721" s="17">
        <v>91030710601</v>
      </c>
      <c r="C721" s="2" t="s">
        <v>1077</v>
      </c>
      <c r="D721" s="18">
        <v>1000</v>
      </c>
    </row>
    <row r="722" spans="1:4" x14ac:dyDescent="0.3">
      <c r="A722" s="6">
        <v>1067</v>
      </c>
      <c r="B722" s="17">
        <v>91064940587</v>
      </c>
      <c r="C722" s="2" t="s">
        <v>1084</v>
      </c>
      <c r="D722" s="18">
        <v>2050</v>
      </c>
    </row>
    <row r="723" spans="1:4" x14ac:dyDescent="0.3">
      <c r="A723" s="6">
        <v>1068</v>
      </c>
      <c r="B723" s="17">
        <v>96603650589</v>
      </c>
      <c r="C723" s="2" t="s">
        <v>1085</v>
      </c>
      <c r="D723" s="18">
        <v>150</v>
      </c>
    </row>
    <row r="724" spans="1:4" x14ac:dyDescent="0.3">
      <c r="A724" s="6">
        <v>1070</v>
      </c>
      <c r="B724" s="17">
        <v>91011640587</v>
      </c>
      <c r="C724" s="2" t="s">
        <v>1087</v>
      </c>
      <c r="D724" s="18">
        <v>1625</v>
      </c>
    </row>
    <row r="725" spans="1:4" x14ac:dyDescent="0.3">
      <c r="A725" s="6">
        <v>1071</v>
      </c>
      <c r="B725" s="17">
        <v>4130701008</v>
      </c>
      <c r="C725" s="2" t="s">
        <v>1088</v>
      </c>
      <c r="D725" s="18">
        <v>300</v>
      </c>
    </row>
    <row r="726" spans="1:4" x14ac:dyDescent="0.3">
      <c r="A726" s="6">
        <v>1072</v>
      </c>
      <c r="B726" s="17">
        <v>2127470561</v>
      </c>
      <c r="C726" s="2" t="s">
        <v>1089</v>
      </c>
      <c r="D726" s="18">
        <v>1200</v>
      </c>
    </row>
    <row r="727" spans="1:4" x14ac:dyDescent="0.3">
      <c r="A727" s="6">
        <v>1073</v>
      </c>
      <c r="B727" s="17">
        <v>97575590589</v>
      </c>
      <c r="C727" s="2" t="s">
        <v>1090</v>
      </c>
      <c r="D727" s="18">
        <v>2185</v>
      </c>
    </row>
    <row r="728" spans="1:4" x14ac:dyDescent="0.3">
      <c r="A728" s="6">
        <v>1074</v>
      </c>
      <c r="B728" s="17">
        <v>97586090587</v>
      </c>
      <c r="C728" s="2" t="s">
        <v>1091</v>
      </c>
      <c r="D728" s="18">
        <v>1020</v>
      </c>
    </row>
    <row r="729" spans="1:4" x14ac:dyDescent="0.3">
      <c r="A729" s="6">
        <v>1075</v>
      </c>
      <c r="B729" s="17">
        <v>97894950589</v>
      </c>
      <c r="C729" s="2" t="s">
        <v>1092</v>
      </c>
      <c r="D729" s="18">
        <v>3520</v>
      </c>
    </row>
    <row r="730" spans="1:4" x14ac:dyDescent="0.3">
      <c r="A730" s="6">
        <v>1076</v>
      </c>
      <c r="B730" s="17">
        <v>90071210570</v>
      </c>
      <c r="C730" s="2" t="s">
        <v>1093</v>
      </c>
      <c r="D730" s="18">
        <v>3915</v>
      </c>
    </row>
    <row r="731" spans="1:4" x14ac:dyDescent="0.3">
      <c r="A731" s="6">
        <v>1077</v>
      </c>
      <c r="B731" s="17">
        <v>90086910586</v>
      </c>
      <c r="C731" s="2" t="s">
        <v>1094</v>
      </c>
      <c r="D731" s="18">
        <v>1320</v>
      </c>
    </row>
    <row r="732" spans="1:4" x14ac:dyDescent="0.3">
      <c r="A732" s="6">
        <v>1080</v>
      </c>
      <c r="B732" s="17">
        <v>5316860583</v>
      </c>
      <c r="C732" s="2" t="s">
        <v>1097</v>
      </c>
      <c r="D732" s="18">
        <v>1620</v>
      </c>
    </row>
    <row r="733" spans="1:4" x14ac:dyDescent="0.3">
      <c r="A733" s="6">
        <v>1081</v>
      </c>
      <c r="B733" s="17">
        <v>8502571006</v>
      </c>
      <c r="C733" s="2" t="s">
        <v>1098</v>
      </c>
      <c r="D733" s="18">
        <v>2435</v>
      </c>
    </row>
    <row r="734" spans="1:4" x14ac:dyDescent="0.3">
      <c r="A734" s="6">
        <v>1082</v>
      </c>
      <c r="B734" s="17">
        <v>97318050586</v>
      </c>
      <c r="C734" s="2" t="s">
        <v>1099</v>
      </c>
      <c r="D734" s="18">
        <v>1450</v>
      </c>
    </row>
    <row r="735" spans="1:4" x14ac:dyDescent="0.3">
      <c r="A735" s="6">
        <v>1083</v>
      </c>
      <c r="B735" s="17">
        <v>97850180585</v>
      </c>
      <c r="C735" s="2" t="s">
        <v>1100</v>
      </c>
      <c r="D735" s="18">
        <v>320</v>
      </c>
    </row>
    <row r="736" spans="1:4" x14ac:dyDescent="0.3">
      <c r="A736" s="6">
        <v>1085</v>
      </c>
      <c r="B736" s="17">
        <v>97024720589</v>
      </c>
      <c r="C736" s="2" t="s">
        <v>1102</v>
      </c>
      <c r="D736" s="18">
        <v>1320</v>
      </c>
    </row>
    <row r="737" spans="1:4" x14ac:dyDescent="0.3">
      <c r="A737" s="6">
        <v>1086</v>
      </c>
      <c r="B737" s="17">
        <v>10176471000</v>
      </c>
      <c r="C737" s="2" t="s">
        <v>1103</v>
      </c>
      <c r="D737" s="18">
        <v>700</v>
      </c>
    </row>
    <row r="738" spans="1:4" x14ac:dyDescent="0.3">
      <c r="A738" s="6">
        <v>1089</v>
      </c>
      <c r="B738" s="17">
        <v>2224630562</v>
      </c>
      <c r="C738" s="2" t="s">
        <v>1106</v>
      </c>
      <c r="D738" s="18">
        <v>400</v>
      </c>
    </row>
    <row r="739" spans="1:4" x14ac:dyDescent="0.3">
      <c r="A739" s="6">
        <v>1090</v>
      </c>
      <c r="B739" s="17">
        <v>17301591008</v>
      </c>
      <c r="C739" s="2" t="s">
        <v>1107</v>
      </c>
      <c r="D739" s="18">
        <v>1920</v>
      </c>
    </row>
    <row r="740" spans="1:4" x14ac:dyDescent="0.3">
      <c r="A740" s="6">
        <v>1092</v>
      </c>
      <c r="B740" s="17">
        <v>6781041006</v>
      </c>
      <c r="C740" s="2" t="s">
        <v>1109</v>
      </c>
      <c r="D740" s="18">
        <v>360</v>
      </c>
    </row>
    <row r="741" spans="1:4" x14ac:dyDescent="0.3">
      <c r="A741" s="6">
        <v>1093</v>
      </c>
      <c r="B741" s="17">
        <v>16775651009</v>
      </c>
      <c r="C741" s="2" t="s">
        <v>1110</v>
      </c>
      <c r="D741" s="18">
        <v>490</v>
      </c>
    </row>
    <row r="742" spans="1:4" x14ac:dyDescent="0.3">
      <c r="A742" s="6">
        <v>1094</v>
      </c>
      <c r="B742" s="17">
        <v>14598551001</v>
      </c>
      <c r="C742" s="2" t="s">
        <v>1111</v>
      </c>
      <c r="D742" s="18">
        <v>80</v>
      </c>
    </row>
    <row r="743" spans="1:4" x14ac:dyDescent="0.3">
      <c r="A743" s="6">
        <v>1095</v>
      </c>
      <c r="B743" s="17">
        <v>96436850588</v>
      </c>
      <c r="C743" s="2" t="s">
        <v>1112</v>
      </c>
      <c r="D743" s="18">
        <v>1125</v>
      </c>
    </row>
    <row r="744" spans="1:4" x14ac:dyDescent="0.3">
      <c r="A744" s="6">
        <v>1096</v>
      </c>
      <c r="B744" s="17">
        <v>96474320585</v>
      </c>
      <c r="C744" s="2" t="s">
        <v>1113</v>
      </c>
      <c r="D744" s="18">
        <v>300</v>
      </c>
    </row>
    <row r="745" spans="1:4" x14ac:dyDescent="0.3">
      <c r="A745" s="6">
        <v>1097</v>
      </c>
      <c r="B745" s="17">
        <v>91145520598</v>
      </c>
      <c r="C745" s="2" t="s">
        <v>1114</v>
      </c>
      <c r="D745" s="18">
        <v>3700</v>
      </c>
    </row>
    <row r="746" spans="1:4" x14ac:dyDescent="0.3">
      <c r="A746" s="6">
        <v>1098</v>
      </c>
      <c r="B746" s="17">
        <v>17685901005</v>
      </c>
      <c r="C746" s="2" t="s">
        <v>1115</v>
      </c>
      <c r="D746" s="18">
        <v>1860</v>
      </c>
    </row>
    <row r="747" spans="1:4" x14ac:dyDescent="0.3">
      <c r="A747" s="6">
        <v>1099</v>
      </c>
      <c r="B747" s="17">
        <v>97945000582</v>
      </c>
      <c r="C747" s="2" t="s">
        <v>1116</v>
      </c>
      <c r="D747" s="18">
        <v>2745</v>
      </c>
    </row>
    <row r="748" spans="1:4" x14ac:dyDescent="0.3">
      <c r="A748" s="6">
        <v>1102</v>
      </c>
      <c r="B748" s="17">
        <v>97950170585</v>
      </c>
      <c r="C748" s="2" t="s">
        <v>1119</v>
      </c>
      <c r="D748" s="18">
        <v>1330</v>
      </c>
    </row>
    <row r="749" spans="1:4" x14ac:dyDescent="0.3">
      <c r="A749" s="6">
        <v>1104</v>
      </c>
      <c r="B749" s="17">
        <v>5835331009</v>
      </c>
      <c r="C749" s="2" t="s">
        <v>1121</v>
      </c>
      <c r="D749" s="18">
        <v>1550</v>
      </c>
    </row>
    <row r="750" spans="1:4" x14ac:dyDescent="0.3">
      <c r="A750" s="6">
        <v>1105</v>
      </c>
      <c r="B750" s="17">
        <v>3242030603</v>
      </c>
      <c r="C750" s="2" t="s">
        <v>1122</v>
      </c>
      <c r="D750" s="18">
        <v>360</v>
      </c>
    </row>
    <row r="751" spans="1:4" x14ac:dyDescent="0.3">
      <c r="A751" s="6">
        <v>1106</v>
      </c>
      <c r="B751" s="17">
        <v>97985350582</v>
      </c>
      <c r="C751" s="2" t="s">
        <v>1123</v>
      </c>
      <c r="D751" s="18">
        <v>200</v>
      </c>
    </row>
    <row r="752" spans="1:4" x14ac:dyDescent="0.3">
      <c r="A752" s="6">
        <v>1110</v>
      </c>
      <c r="B752" s="17">
        <v>8063541000</v>
      </c>
      <c r="C752" s="2" t="s">
        <v>1127</v>
      </c>
      <c r="D752" s="18">
        <v>4165</v>
      </c>
    </row>
    <row r="753" spans="1:4" x14ac:dyDescent="0.3">
      <c r="A753" s="6">
        <v>1111</v>
      </c>
      <c r="B753" s="17">
        <v>13257721004</v>
      </c>
      <c r="C753" s="2" t="s">
        <v>1128</v>
      </c>
      <c r="D753" s="18">
        <v>350</v>
      </c>
    </row>
    <row r="754" spans="1:4" x14ac:dyDescent="0.3">
      <c r="A754" s="6">
        <v>1112</v>
      </c>
      <c r="B754" s="17">
        <v>4793351000</v>
      </c>
      <c r="C754" s="2" t="s">
        <v>1129</v>
      </c>
      <c r="D754" s="18">
        <v>3560</v>
      </c>
    </row>
    <row r="755" spans="1:4" x14ac:dyDescent="0.3">
      <c r="A755" s="6">
        <v>1113</v>
      </c>
      <c r="B755" s="17">
        <v>3257060594</v>
      </c>
      <c r="C755" s="2" t="s">
        <v>1130</v>
      </c>
      <c r="D755" s="18">
        <v>3535</v>
      </c>
    </row>
    <row r="756" spans="1:4" x14ac:dyDescent="0.3">
      <c r="A756" s="6">
        <v>1114</v>
      </c>
      <c r="B756" s="17">
        <v>17717631000</v>
      </c>
      <c r="C756" s="2" t="s">
        <v>1131</v>
      </c>
      <c r="D756" s="18">
        <v>960</v>
      </c>
    </row>
    <row r="757" spans="1:4" x14ac:dyDescent="0.3">
      <c r="A757" s="6">
        <v>1115</v>
      </c>
      <c r="B757" s="17">
        <v>97724930587</v>
      </c>
      <c r="C757" s="2" t="s">
        <v>1132</v>
      </c>
      <c r="D757" s="18">
        <v>280</v>
      </c>
    </row>
    <row r="758" spans="1:4" x14ac:dyDescent="0.3">
      <c r="A758" s="6">
        <v>1116</v>
      </c>
      <c r="B758" s="17">
        <v>94040760582</v>
      </c>
      <c r="C758" s="2" t="s">
        <v>1133</v>
      </c>
      <c r="D758" s="18">
        <v>900</v>
      </c>
    </row>
    <row r="759" spans="1:4" x14ac:dyDescent="0.3">
      <c r="A759" s="6">
        <v>1117</v>
      </c>
      <c r="B759" s="17">
        <v>1587600592</v>
      </c>
      <c r="C759" s="2" t="s">
        <v>1134</v>
      </c>
      <c r="D759" s="18">
        <v>150</v>
      </c>
    </row>
    <row r="760" spans="1:4" x14ac:dyDescent="0.3">
      <c r="A760" s="6">
        <v>1119</v>
      </c>
      <c r="B760" s="17">
        <v>97759540582</v>
      </c>
      <c r="C760" s="2" t="s">
        <v>1136</v>
      </c>
      <c r="D760" s="18">
        <v>1000</v>
      </c>
    </row>
    <row r="761" spans="1:4" x14ac:dyDescent="0.3">
      <c r="A761" s="6">
        <v>1120</v>
      </c>
      <c r="B761" s="17">
        <v>96098890583</v>
      </c>
      <c r="C761" s="2" t="s">
        <v>1137</v>
      </c>
      <c r="D761" s="18">
        <v>3596</v>
      </c>
    </row>
    <row r="762" spans="1:4" x14ac:dyDescent="0.3">
      <c r="A762" s="6">
        <v>1123</v>
      </c>
      <c r="B762" s="17">
        <v>3200320608</v>
      </c>
      <c r="C762" s="2" t="s">
        <v>1140</v>
      </c>
      <c r="D762" s="18">
        <v>1450</v>
      </c>
    </row>
    <row r="763" spans="1:4" x14ac:dyDescent="0.3">
      <c r="A763" s="6">
        <v>1124</v>
      </c>
      <c r="B763" s="17">
        <v>97734330588</v>
      </c>
      <c r="C763" s="2" t="s">
        <v>1141</v>
      </c>
      <c r="D763" s="18">
        <v>1625</v>
      </c>
    </row>
    <row r="764" spans="1:4" x14ac:dyDescent="0.3">
      <c r="A764" s="6">
        <v>1126</v>
      </c>
      <c r="B764" s="17">
        <v>1545860569</v>
      </c>
      <c r="C764" s="2" t="s">
        <v>1143</v>
      </c>
      <c r="D764" s="18">
        <v>3190</v>
      </c>
    </row>
    <row r="765" spans="1:4" x14ac:dyDescent="0.3">
      <c r="A765" s="6">
        <v>1127</v>
      </c>
      <c r="B765" s="17">
        <v>97940670587</v>
      </c>
      <c r="C765" s="2" t="s">
        <v>1144</v>
      </c>
      <c r="D765" s="18">
        <v>1960</v>
      </c>
    </row>
    <row r="766" spans="1:4" x14ac:dyDescent="0.3">
      <c r="A766" s="6">
        <v>1128</v>
      </c>
      <c r="B766" s="17">
        <v>80408740589</v>
      </c>
      <c r="C766" s="2" t="s">
        <v>1145</v>
      </c>
      <c r="D766" s="18">
        <v>3510</v>
      </c>
    </row>
    <row r="767" spans="1:4" x14ac:dyDescent="0.3">
      <c r="A767" s="6">
        <v>1129</v>
      </c>
      <c r="B767" s="17">
        <v>90010260595</v>
      </c>
      <c r="C767" s="2" t="s">
        <v>1146</v>
      </c>
      <c r="D767" s="18">
        <v>600</v>
      </c>
    </row>
    <row r="768" spans="1:4" x14ac:dyDescent="0.3">
      <c r="A768" s="6">
        <v>1130</v>
      </c>
      <c r="B768" s="17">
        <v>81003020591</v>
      </c>
      <c r="C768" s="2" t="s">
        <v>1147</v>
      </c>
      <c r="D768" s="18">
        <v>2070</v>
      </c>
    </row>
    <row r="769" spans="1:4" x14ac:dyDescent="0.3">
      <c r="A769" s="6">
        <v>1132</v>
      </c>
      <c r="B769" s="17">
        <v>2987700602</v>
      </c>
      <c r="C769" s="2" t="s">
        <v>1149</v>
      </c>
      <c r="D769" s="18">
        <v>3350</v>
      </c>
    </row>
    <row r="770" spans="1:4" x14ac:dyDescent="0.3">
      <c r="A770" s="6">
        <v>1134</v>
      </c>
      <c r="B770" s="17">
        <v>16826011005</v>
      </c>
      <c r="C770" s="2" t="s">
        <v>1151</v>
      </c>
      <c r="D770" s="18">
        <v>4455</v>
      </c>
    </row>
    <row r="771" spans="1:4" x14ac:dyDescent="0.3">
      <c r="A771" s="6">
        <v>1135</v>
      </c>
      <c r="B771" s="17">
        <v>97907990580</v>
      </c>
      <c r="C771" s="2" t="s">
        <v>1152</v>
      </c>
      <c r="D771" s="18">
        <v>1400</v>
      </c>
    </row>
    <row r="772" spans="1:4" x14ac:dyDescent="0.3">
      <c r="A772" s="6">
        <v>1136</v>
      </c>
      <c r="B772" s="17">
        <v>96539950582</v>
      </c>
      <c r="C772" s="2" t="s">
        <v>1153</v>
      </c>
      <c r="D772" s="18">
        <v>2365</v>
      </c>
    </row>
    <row r="773" spans="1:4" x14ac:dyDescent="0.3">
      <c r="A773" s="6">
        <v>1139</v>
      </c>
      <c r="B773" s="17">
        <v>90042780602</v>
      </c>
      <c r="C773" s="2" t="s">
        <v>1156</v>
      </c>
      <c r="D773" s="18">
        <v>105</v>
      </c>
    </row>
    <row r="774" spans="1:4" x14ac:dyDescent="0.3">
      <c r="A774" s="6">
        <v>1140</v>
      </c>
      <c r="B774" s="17">
        <v>92043200606</v>
      </c>
      <c r="C774" s="2" t="s">
        <v>1157</v>
      </c>
      <c r="D774" s="18">
        <v>1470</v>
      </c>
    </row>
    <row r="775" spans="1:4" x14ac:dyDescent="0.3">
      <c r="A775" s="6">
        <v>1141</v>
      </c>
      <c r="B775" s="17">
        <v>90002110600</v>
      </c>
      <c r="C775" s="2" t="s">
        <v>1158</v>
      </c>
      <c r="D775" s="18">
        <v>3000</v>
      </c>
    </row>
    <row r="776" spans="1:4" x14ac:dyDescent="0.3">
      <c r="A776" s="6">
        <v>1142</v>
      </c>
      <c r="B776" s="17">
        <v>80184530584</v>
      </c>
      <c r="C776" s="2" t="s">
        <v>1159</v>
      </c>
      <c r="D776" s="18">
        <v>90</v>
      </c>
    </row>
    <row r="777" spans="1:4" x14ac:dyDescent="0.3">
      <c r="A777" s="6">
        <v>1143</v>
      </c>
      <c r="B777" s="17">
        <v>11861411004</v>
      </c>
      <c r="C777" s="2" t="s">
        <v>1160</v>
      </c>
      <c r="D777" s="18">
        <v>2580</v>
      </c>
    </row>
    <row r="778" spans="1:4" x14ac:dyDescent="0.3">
      <c r="A778" s="6">
        <v>1145</v>
      </c>
      <c r="B778" s="17">
        <v>96459190581</v>
      </c>
      <c r="C778" s="2" t="s">
        <v>1162</v>
      </c>
      <c r="D778" s="18">
        <v>1560</v>
      </c>
    </row>
    <row r="779" spans="1:4" x14ac:dyDescent="0.3">
      <c r="A779" s="6">
        <v>1146</v>
      </c>
      <c r="B779" s="17">
        <v>96456920584</v>
      </c>
      <c r="C779" s="2" t="s">
        <v>1163</v>
      </c>
      <c r="D779" s="18">
        <f>2450+630</f>
        <v>3080</v>
      </c>
    </row>
    <row r="780" spans="1:4" x14ac:dyDescent="0.3">
      <c r="A780" s="6">
        <v>1147</v>
      </c>
      <c r="B780" s="17">
        <v>8497271000</v>
      </c>
      <c r="C780" s="2" t="s">
        <v>1164</v>
      </c>
      <c r="D780" s="18">
        <v>1400</v>
      </c>
    </row>
    <row r="781" spans="1:4" x14ac:dyDescent="0.3">
      <c r="A781" s="6">
        <v>1148</v>
      </c>
      <c r="B781" s="17">
        <v>2107290609</v>
      </c>
      <c r="C781" s="2" t="s">
        <v>1165</v>
      </c>
      <c r="D781" s="18">
        <v>400</v>
      </c>
    </row>
    <row r="782" spans="1:4" x14ac:dyDescent="0.3">
      <c r="A782" s="6">
        <v>1149</v>
      </c>
      <c r="B782" s="17">
        <v>17262191004</v>
      </c>
      <c r="C782" s="2" t="s">
        <v>1166</v>
      </c>
      <c r="D782" s="18">
        <v>1440</v>
      </c>
    </row>
    <row r="783" spans="1:4" x14ac:dyDescent="0.3">
      <c r="A783" s="6">
        <v>1150</v>
      </c>
      <c r="B783" s="17">
        <v>11208541000</v>
      </c>
      <c r="C783" s="2" t="s">
        <v>1167</v>
      </c>
      <c r="D783" s="18">
        <v>1700</v>
      </c>
    </row>
    <row r="784" spans="1:4" x14ac:dyDescent="0.3">
      <c r="A784" s="6">
        <v>1151</v>
      </c>
      <c r="B784" s="17">
        <v>92038520604</v>
      </c>
      <c r="C784" s="2" t="s">
        <v>1168</v>
      </c>
      <c r="D784" s="18">
        <v>750</v>
      </c>
    </row>
    <row r="785" spans="1:4" x14ac:dyDescent="0.3">
      <c r="A785" s="6">
        <v>1155</v>
      </c>
      <c r="B785" s="17">
        <v>97942440583</v>
      </c>
      <c r="C785" s="2" t="s">
        <v>1172</v>
      </c>
      <c r="D785" s="18">
        <v>3630</v>
      </c>
    </row>
    <row r="786" spans="1:4" x14ac:dyDescent="0.3">
      <c r="A786" s="6">
        <v>1157</v>
      </c>
      <c r="B786" s="17">
        <v>97505850582</v>
      </c>
      <c r="C786" s="2" t="s">
        <v>1174</v>
      </c>
      <c r="D786" s="18">
        <v>3150</v>
      </c>
    </row>
    <row r="787" spans="1:4" x14ac:dyDescent="0.3">
      <c r="A787" s="6">
        <v>1158</v>
      </c>
      <c r="B787" s="17">
        <v>7605851000</v>
      </c>
      <c r="C787" s="2" t="s">
        <v>1175</v>
      </c>
      <c r="D787" s="18">
        <v>4130</v>
      </c>
    </row>
    <row r="788" spans="1:4" x14ac:dyDescent="0.3">
      <c r="A788" s="6">
        <v>1159</v>
      </c>
      <c r="B788" s="17">
        <v>97751070588</v>
      </c>
      <c r="C788" s="2" t="s">
        <v>1176</v>
      </c>
      <c r="D788" s="18">
        <v>275</v>
      </c>
    </row>
    <row r="789" spans="1:4" x14ac:dyDescent="0.3">
      <c r="A789" s="6">
        <v>1162</v>
      </c>
      <c r="B789" s="17">
        <v>91136250593</v>
      </c>
      <c r="C789" s="2" t="s">
        <v>1179</v>
      </c>
      <c r="D789" s="18">
        <v>1200</v>
      </c>
    </row>
    <row r="790" spans="1:4" x14ac:dyDescent="0.3">
      <c r="A790" s="6">
        <v>1163</v>
      </c>
      <c r="B790" s="17">
        <v>97935030581</v>
      </c>
      <c r="C790" s="2" t="s">
        <v>1180</v>
      </c>
      <c r="D790" s="18">
        <v>3870</v>
      </c>
    </row>
    <row r="791" spans="1:4" x14ac:dyDescent="0.3">
      <c r="A791" s="6">
        <v>1165</v>
      </c>
      <c r="B791" s="17">
        <v>92031080580</v>
      </c>
      <c r="C791" s="2" t="s">
        <v>1182</v>
      </c>
      <c r="D791" s="18">
        <v>924</v>
      </c>
    </row>
    <row r="792" spans="1:4" x14ac:dyDescent="0.3">
      <c r="A792" s="6">
        <v>1166</v>
      </c>
      <c r="B792" s="17">
        <v>7302021006</v>
      </c>
      <c r="C792" s="2" t="s">
        <v>1183</v>
      </c>
      <c r="D792" s="18">
        <v>800</v>
      </c>
    </row>
    <row r="793" spans="1:4" x14ac:dyDescent="0.3">
      <c r="A793" s="6">
        <v>1167</v>
      </c>
      <c r="B793" s="17">
        <v>96603590587</v>
      </c>
      <c r="C793" s="2" t="s">
        <v>1184</v>
      </c>
      <c r="D793" s="18">
        <v>180</v>
      </c>
    </row>
    <row r="794" spans="1:4" x14ac:dyDescent="0.3">
      <c r="A794" s="6">
        <v>1168</v>
      </c>
      <c r="B794" s="17">
        <v>91069760584</v>
      </c>
      <c r="C794" s="2" t="s">
        <v>1185</v>
      </c>
      <c r="D794" s="18">
        <v>910</v>
      </c>
    </row>
    <row r="795" spans="1:4" x14ac:dyDescent="0.3">
      <c r="A795" s="6">
        <v>1170</v>
      </c>
      <c r="B795" s="17">
        <v>14745911009</v>
      </c>
      <c r="C795" s="2" t="s">
        <v>1187</v>
      </c>
      <c r="D795" s="18">
        <v>2530</v>
      </c>
    </row>
    <row r="796" spans="1:4" x14ac:dyDescent="0.3">
      <c r="A796" s="6">
        <v>1171</v>
      </c>
      <c r="B796" s="17">
        <v>13872781003</v>
      </c>
      <c r="C796" s="2" t="s">
        <v>1188</v>
      </c>
      <c r="D796" s="18">
        <v>3635</v>
      </c>
    </row>
    <row r="797" spans="1:4" x14ac:dyDescent="0.3">
      <c r="A797" s="6">
        <v>1172</v>
      </c>
      <c r="B797" s="17">
        <v>90041170607</v>
      </c>
      <c r="C797" s="2" t="s">
        <v>1189</v>
      </c>
      <c r="D797" s="18">
        <v>1520</v>
      </c>
    </row>
    <row r="798" spans="1:4" x14ac:dyDescent="0.3">
      <c r="A798" s="6">
        <v>1173</v>
      </c>
      <c r="B798" s="17">
        <v>2459600603</v>
      </c>
      <c r="C798" s="2" t="s">
        <v>1190</v>
      </c>
      <c r="D798" s="18">
        <v>450</v>
      </c>
    </row>
    <row r="799" spans="1:4" x14ac:dyDescent="0.3">
      <c r="A799" s="6">
        <v>1174</v>
      </c>
      <c r="B799" s="17">
        <v>90062330577</v>
      </c>
      <c r="C799" s="2" t="s">
        <v>1191</v>
      </c>
      <c r="D799" s="18">
        <v>2200</v>
      </c>
    </row>
    <row r="800" spans="1:4" x14ac:dyDescent="0.3">
      <c r="A800" s="6">
        <v>1175</v>
      </c>
      <c r="B800" s="17">
        <v>90037230605</v>
      </c>
      <c r="C800" s="2" t="s">
        <v>1192</v>
      </c>
      <c r="D800" s="18">
        <f>1920+120</f>
        <v>2040</v>
      </c>
    </row>
    <row r="801" spans="1:4" x14ac:dyDescent="0.3">
      <c r="A801" s="6">
        <v>1178</v>
      </c>
      <c r="B801" s="17">
        <v>14423931006</v>
      </c>
      <c r="C801" s="2" t="s">
        <v>1195</v>
      </c>
      <c r="D801" s="18">
        <v>600</v>
      </c>
    </row>
    <row r="802" spans="1:4" x14ac:dyDescent="0.3">
      <c r="A802" s="6">
        <v>1179</v>
      </c>
      <c r="B802" s="17">
        <v>90122440564</v>
      </c>
      <c r="C802" s="2" t="s">
        <v>1196</v>
      </c>
      <c r="D802" s="18">
        <v>200</v>
      </c>
    </row>
    <row r="803" spans="1:4" x14ac:dyDescent="0.3">
      <c r="A803" s="6">
        <v>1180</v>
      </c>
      <c r="B803" s="17">
        <v>1255450577</v>
      </c>
      <c r="C803" s="2" t="s">
        <v>1197</v>
      </c>
      <c r="D803" s="18">
        <v>385</v>
      </c>
    </row>
    <row r="804" spans="1:4" x14ac:dyDescent="0.3">
      <c r="A804" s="6">
        <v>1181</v>
      </c>
      <c r="B804" s="17">
        <v>6127861000</v>
      </c>
      <c r="C804" s="2" t="s">
        <v>1198</v>
      </c>
      <c r="D804" s="18">
        <v>1275</v>
      </c>
    </row>
    <row r="805" spans="1:4" x14ac:dyDescent="0.3">
      <c r="A805" s="6">
        <v>1182</v>
      </c>
      <c r="B805" s="17">
        <v>17706251000</v>
      </c>
      <c r="C805" s="2" t="s">
        <v>1199</v>
      </c>
      <c r="D805" s="18">
        <v>2256</v>
      </c>
    </row>
    <row r="806" spans="1:4" x14ac:dyDescent="0.3">
      <c r="A806" s="6">
        <v>1184</v>
      </c>
      <c r="B806" s="17">
        <v>96442280580</v>
      </c>
      <c r="C806" s="2" t="s">
        <v>1201</v>
      </c>
      <c r="D806" s="18">
        <v>150</v>
      </c>
    </row>
    <row r="807" spans="1:4" x14ac:dyDescent="0.3">
      <c r="A807" s="6">
        <v>1185</v>
      </c>
      <c r="B807" s="17">
        <v>97117850582</v>
      </c>
      <c r="C807" s="2" t="s">
        <v>1202</v>
      </c>
      <c r="D807" s="18">
        <v>960</v>
      </c>
    </row>
    <row r="808" spans="1:4" x14ac:dyDescent="0.3">
      <c r="A808" s="6">
        <v>1186</v>
      </c>
      <c r="B808" s="17">
        <v>92092740601</v>
      </c>
      <c r="C808" s="2" t="s">
        <v>1203</v>
      </c>
      <c r="D808" s="18">
        <v>2590</v>
      </c>
    </row>
    <row r="809" spans="1:4" x14ac:dyDescent="0.3">
      <c r="A809" s="6">
        <v>1188</v>
      </c>
      <c r="B809" s="17">
        <v>94093890583</v>
      </c>
      <c r="C809" s="2" t="s">
        <v>1205</v>
      </c>
      <c r="D809" s="18">
        <v>750</v>
      </c>
    </row>
    <row r="810" spans="1:4" x14ac:dyDescent="0.3">
      <c r="A810" s="6">
        <v>1189</v>
      </c>
      <c r="B810" s="17">
        <v>90071720594</v>
      </c>
      <c r="C810" s="2" t="s">
        <v>1206</v>
      </c>
      <c r="D810" s="18">
        <v>2610</v>
      </c>
    </row>
    <row r="811" spans="1:4" x14ac:dyDescent="0.3">
      <c r="A811" s="6">
        <v>1190</v>
      </c>
      <c r="B811" s="17">
        <v>96466230586</v>
      </c>
      <c r="C811" s="2" t="s">
        <v>1207</v>
      </c>
      <c r="D811" s="18">
        <v>1200</v>
      </c>
    </row>
    <row r="812" spans="1:4" x14ac:dyDescent="0.3">
      <c r="A812" s="6">
        <v>1191</v>
      </c>
      <c r="B812" s="17">
        <v>91176720596</v>
      </c>
      <c r="C812" s="2" t="s">
        <v>1208</v>
      </c>
      <c r="D812" s="18">
        <v>2030</v>
      </c>
    </row>
    <row r="813" spans="1:4" x14ac:dyDescent="0.3">
      <c r="A813" s="6">
        <v>1194</v>
      </c>
      <c r="B813" s="17">
        <v>94080000584</v>
      </c>
      <c r="C813" s="2" t="s">
        <v>1211</v>
      </c>
      <c r="D813" s="18">
        <v>2250</v>
      </c>
    </row>
    <row r="814" spans="1:4" x14ac:dyDescent="0.3">
      <c r="A814" s="6">
        <v>1198</v>
      </c>
      <c r="B814" s="17">
        <v>96404860585</v>
      </c>
      <c r="C814" s="2" t="s">
        <v>1215</v>
      </c>
      <c r="D814" s="18">
        <v>1330</v>
      </c>
    </row>
    <row r="815" spans="1:4" x14ac:dyDescent="0.3">
      <c r="A815" s="6">
        <v>1200</v>
      </c>
      <c r="B815" s="17">
        <v>16710961000</v>
      </c>
      <c r="C815" s="2" t="s">
        <v>1217</v>
      </c>
      <c r="D815" s="18">
        <v>1584</v>
      </c>
    </row>
    <row r="816" spans="1:4" x14ac:dyDescent="0.3">
      <c r="A816" s="6">
        <v>1201</v>
      </c>
      <c r="B816" s="17">
        <v>91013330583</v>
      </c>
      <c r="C816" s="2" t="s">
        <v>1218</v>
      </c>
      <c r="D816" s="18">
        <v>1710</v>
      </c>
    </row>
    <row r="817" spans="1:4" x14ac:dyDescent="0.3">
      <c r="A817" s="6">
        <v>1202</v>
      </c>
      <c r="B817" s="17">
        <v>2284520596</v>
      </c>
      <c r="C817" s="2" t="s">
        <v>1219</v>
      </c>
      <c r="D817" s="18">
        <v>4500</v>
      </c>
    </row>
    <row r="818" spans="1:4" x14ac:dyDescent="0.3">
      <c r="A818" s="6">
        <v>1207</v>
      </c>
      <c r="B818" s="17">
        <v>7367420580</v>
      </c>
      <c r="C818" s="2" t="s">
        <v>1224</v>
      </c>
      <c r="D818" s="18">
        <v>950</v>
      </c>
    </row>
    <row r="819" spans="1:4" x14ac:dyDescent="0.3">
      <c r="A819" s="6">
        <v>1208</v>
      </c>
      <c r="B819" s="17">
        <v>3050680606</v>
      </c>
      <c r="C819" s="2" t="s">
        <v>1225</v>
      </c>
      <c r="D819" s="18">
        <v>1520</v>
      </c>
    </row>
    <row r="820" spans="1:4" x14ac:dyDescent="0.3">
      <c r="A820" s="6">
        <v>1210</v>
      </c>
      <c r="B820" s="17">
        <v>92032210582</v>
      </c>
      <c r="C820" s="2" t="s">
        <v>1227</v>
      </c>
      <c r="D820" s="18">
        <v>1950</v>
      </c>
    </row>
    <row r="821" spans="1:4" x14ac:dyDescent="0.3">
      <c r="A821" s="6">
        <v>1212</v>
      </c>
      <c r="B821" s="17">
        <v>14385161006</v>
      </c>
      <c r="C821" s="2" t="s">
        <v>1229</v>
      </c>
      <c r="D821" s="18">
        <v>4140</v>
      </c>
    </row>
    <row r="822" spans="1:4" x14ac:dyDescent="0.3">
      <c r="A822" s="6">
        <v>1213</v>
      </c>
      <c r="B822" s="17">
        <v>17624011007</v>
      </c>
      <c r="C822" s="2" t="s">
        <v>1230</v>
      </c>
      <c r="D822" s="18">
        <v>300</v>
      </c>
    </row>
    <row r="823" spans="1:4" x14ac:dyDescent="0.3">
      <c r="A823" s="6">
        <v>1214</v>
      </c>
      <c r="B823" s="17">
        <v>97858590587</v>
      </c>
      <c r="C823" s="2" t="s">
        <v>1231</v>
      </c>
      <c r="D823" s="18">
        <v>1150</v>
      </c>
    </row>
    <row r="824" spans="1:4" x14ac:dyDescent="0.3">
      <c r="A824" s="6">
        <v>1215</v>
      </c>
      <c r="B824" s="17">
        <v>96349020584</v>
      </c>
      <c r="C824" s="2" t="s">
        <v>1232</v>
      </c>
      <c r="D824" s="18">
        <v>900</v>
      </c>
    </row>
    <row r="825" spans="1:4" x14ac:dyDescent="0.3">
      <c r="A825" s="6">
        <v>1216</v>
      </c>
      <c r="B825" s="17">
        <v>92015570580</v>
      </c>
      <c r="C825" s="2" t="s">
        <v>1233</v>
      </c>
      <c r="D825" s="18">
        <v>900</v>
      </c>
    </row>
    <row r="826" spans="1:4" x14ac:dyDescent="0.3">
      <c r="A826" s="6">
        <v>1217</v>
      </c>
      <c r="B826" s="17">
        <v>96436070583</v>
      </c>
      <c r="C826" s="2" t="s">
        <v>1234</v>
      </c>
      <c r="D826" s="18">
        <v>1275</v>
      </c>
    </row>
    <row r="827" spans="1:4" x14ac:dyDescent="0.3">
      <c r="A827" s="6">
        <v>1218</v>
      </c>
      <c r="B827" s="17">
        <v>97353570589</v>
      </c>
      <c r="C827" s="2" t="s">
        <v>1235</v>
      </c>
      <c r="D827" s="18">
        <v>1632</v>
      </c>
    </row>
    <row r="828" spans="1:4" x14ac:dyDescent="0.3">
      <c r="A828" s="6">
        <v>1219</v>
      </c>
      <c r="B828" s="17">
        <v>96532020581</v>
      </c>
      <c r="C828" s="2" t="s">
        <v>1236</v>
      </c>
      <c r="D828" s="18">
        <v>2660</v>
      </c>
    </row>
    <row r="829" spans="1:4" x14ac:dyDescent="0.3">
      <c r="A829" s="6">
        <v>1221</v>
      </c>
      <c r="B829" s="17">
        <v>97666880584</v>
      </c>
      <c r="C829" s="2" t="s">
        <v>1238</v>
      </c>
      <c r="D829" s="18">
        <v>150</v>
      </c>
    </row>
    <row r="830" spans="1:4" x14ac:dyDescent="0.3">
      <c r="A830" s="6">
        <v>1222</v>
      </c>
      <c r="B830" s="17">
        <v>15886891009</v>
      </c>
      <c r="C830" s="2" t="s">
        <v>1239</v>
      </c>
      <c r="D830" s="18">
        <v>360</v>
      </c>
    </row>
    <row r="831" spans="1:4" x14ac:dyDescent="0.3">
      <c r="A831" s="6">
        <v>1224</v>
      </c>
      <c r="B831" s="17">
        <v>96535530586</v>
      </c>
      <c r="C831" s="2" t="s">
        <v>1241</v>
      </c>
      <c r="D831" s="18">
        <v>1560</v>
      </c>
    </row>
    <row r="832" spans="1:4" x14ac:dyDescent="0.3">
      <c r="A832" s="6">
        <v>1225</v>
      </c>
      <c r="B832" s="17">
        <v>96451210585</v>
      </c>
      <c r="C832" s="2" t="s">
        <v>1242</v>
      </c>
      <c r="D832" s="18">
        <v>500</v>
      </c>
    </row>
    <row r="833" spans="1:4" x14ac:dyDescent="0.3">
      <c r="A833" s="6">
        <v>1227</v>
      </c>
      <c r="B833" s="17">
        <v>12294951004</v>
      </c>
      <c r="C833" s="2" t="s">
        <v>1244</v>
      </c>
      <c r="D833" s="18">
        <v>2272</v>
      </c>
    </row>
    <row r="834" spans="1:4" x14ac:dyDescent="0.3">
      <c r="A834" s="6">
        <v>1228</v>
      </c>
      <c r="B834" s="17">
        <v>96574290589</v>
      </c>
      <c r="C834" s="2" t="s">
        <v>1245</v>
      </c>
      <c r="D834" s="18">
        <v>910</v>
      </c>
    </row>
    <row r="835" spans="1:4" x14ac:dyDescent="0.3">
      <c r="A835" s="6">
        <v>1230</v>
      </c>
      <c r="B835" s="17">
        <v>90049990600</v>
      </c>
      <c r="C835" s="2" t="s">
        <v>1247</v>
      </c>
      <c r="D835" s="18">
        <v>4790</v>
      </c>
    </row>
    <row r="836" spans="1:4" x14ac:dyDescent="0.3">
      <c r="A836" s="6">
        <v>1231</v>
      </c>
      <c r="B836" s="17">
        <v>97569100585</v>
      </c>
      <c r="C836" s="2" t="s">
        <v>1248</v>
      </c>
      <c r="D836" s="18">
        <v>1485</v>
      </c>
    </row>
    <row r="837" spans="1:4" x14ac:dyDescent="0.3">
      <c r="A837" s="6">
        <v>1232</v>
      </c>
      <c r="B837" s="17">
        <v>91150990595</v>
      </c>
      <c r="C837" s="2" t="s">
        <v>1249</v>
      </c>
      <c r="D837" s="18">
        <v>2750</v>
      </c>
    </row>
    <row r="838" spans="1:4" x14ac:dyDescent="0.3">
      <c r="A838" s="6">
        <v>1233</v>
      </c>
      <c r="B838" s="17">
        <v>97907470583</v>
      </c>
      <c r="C838" s="2" t="s">
        <v>1250</v>
      </c>
      <c r="D838" s="18">
        <v>480</v>
      </c>
    </row>
    <row r="839" spans="1:4" x14ac:dyDescent="0.3">
      <c r="A839" s="6">
        <v>1235</v>
      </c>
      <c r="B839" s="17">
        <v>96432890588</v>
      </c>
      <c r="C839" s="2" t="s">
        <v>1252</v>
      </c>
      <c r="D839" s="18">
        <v>3290</v>
      </c>
    </row>
    <row r="840" spans="1:4" x14ac:dyDescent="0.3">
      <c r="A840" s="6">
        <v>1236</v>
      </c>
      <c r="B840" s="17">
        <v>15234211009</v>
      </c>
      <c r="C840" s="2" t="s">
        <v>1253</v>
      </c>
      <c r="D840" s="18">
        <v>600</v>
      </c>
    </row>
    <row r="841" spans="1:4" x14ac:dyDescent="0.3">
      <c r="A841" s="6">
        <v>1238</v>
      </c>
      <c r="B841" s="17">
        <v>97819880580</v>
      </c>
      <c r="C841" s="2" t="s">
        <v>1255</v>
      </c>
      <c r="D841" s="18">
        <v>550</v>
      </c>
    </row>
    <row r="842" spans="1:4" x14ac:dyDescent="0.3">
      <c r="A842" s="6">
        <v>1241</v>
      </c>
      <c r="B842" s="17">
        <v>96460800582</v>
      </c>
      <c r="C842" s="2" t="s">
        <v>1258</v>
      </c>
      <c r="D842" s="18">
        <v>1920</v>
      </c>
    </row>
    <row r="843" spans="1:4" x14ac:dyDescent="0.3">
      <c r="A843" s="6">
        <v>1242</v>
      </c>
      <c r="B843" s="17">
        <v>97926920584</v>
      </c>
      <c r="C843" s="2" t="s">
        <v>1259</v>
      </c>
      <c r="D843" s="18">
        <v>600</v>
      </c>
    </row>
    <row r="844" spans="1:4" x14ac:dyDescent="0.3">
      <c r="A844" s="6">
        <v>1243</v>
      </c>
      <c r="B844" s="17">
        <v>2560050599</v>
      </c>
      <c r="C844" s="2" t="s">
        <v>1260</v>
      </c>
      <c r="D844" s="18">
        <v>2900</v>
      </c>
    </row>
    <row r="845" spans="1:4" x14ac:dyDescent="0.3">
      <c r="A845" s="6">
        <v>1244</v>
      </c>
      <c r="B845" s="17">
        <v>2857780593</v>
      </c>
      <c r="C845" s="2" t="s">
        <v>1261</v>
      </c>
      <c r="D845" s="18">
        <v>1440</v>
      </c>
    </row>
    <row r="846" spans="1:4" x14ac:dyDescent="0.3">
      <c r="A846" s="6">
        <v>1246</v>
      </c>
      <c r="B846" s="17">
        <v>97558660581</v>
      </c>
      <c r="C846" s="2" t="s">
        <v>1263</v>
      </c>
      <c r="D846" s="18">
        <v>90</v>
      </c>
    </row>
    <row r="847" spans="1:4" x14ac:dyDescent="0.3">
      <c r="A847" s="6">
        <v>1247</v>
      </c>
      <c r="B847" s="17">
        <v>8530630584</v>
      </c>
      <c r="C847" s="2" t="s">
        <v>1264</v>
      </c>
      <c r="D847" s="18">
        <v>2550</v>
      </c>
    </row>
    <row r="848" spans="1:4" x14ac:dyDescent="0.3">
      <c r="A848" s="6">
        <v>1248</v>
      </c>
      <c r="B848" s="17">
        <v>14435981007</v>
      </c>
      <c r="C848" s="2" t="s">
        <v>1265</v>
      </c>
      <c r="D848" s="18">
        <v>600</v>
      </c>
    </row>
    <row r="849" spans="1:4" x14ac:dyDescent="0.3">
      <c r="A849" s="6">
        <v>1249</v>
      </c>
      <c r="B849" s="17">
        <v>9485761002</v>
      </c>
      <c r="C849" s="2" t="s">
        <v>1266</v>
      </c>
      <c r="D849" s="18">
        <v>1300</v>
      </c>
    </row>
    <row r="850" spans="1:4" x14ac:dyDescent="0.3">
      <c r="A850" s="6">
        <v>1250</v>
      </c>
      <c r="B850" s="17">
        <v>96486640582</v>
      </c>
      <c r="C850" s="2" t="s">
        <v>1267</v>
      </c>
      <c r="D850" s="18">
        <v>3360</v>
      </c>
    </row>
    <row r="851" spans="1:4" x14ac:dyDescent="0.3">
      <c r="A851" s="6">
        <v>1252</v>
      </c>
      <c r="B851" s="17">
        <v>12620041009</v>
      </c>
      <c r="C851" s="2" t="s">
        <v>1269</v>
      </c>
      <c r="D851" s="18">
        <v>1150</v>
      </c>
    </row>
    <row r="852" spans="1:4" x14ac:dyDescent="0.3">
      <c r="A852" s="6">
        <v>1256</v>
      </c>
      <c r="B852" s="17">
        <v>17634201002</v>
      </c>
      <c r="C852" s="2" t="s">
        <v>1273</v>
      </c>
      <c r="D852" s="18">
        <v>396</v>
      </c>
    </row>
    <row r="853" spans="1:4" x14ac:dyDescent="0.3">
      <c r="A853" s="6">
        <v>1257</v>
      </c>
      <c r="B853" s="17">
        <v>2682380593</v>
      </c>
      <c r="C853" s="2" t="s">
        <v>1274</v>
      </c>
      <c r="D853" s="18">
        <v>1680</v>
      </c>
    </row>
    <row r="854" spans="1:4" x14ac:dyDescent="0.3">
      <c r="A854" s="6">
        <v>1258</v>
      </c>
      <c r="B854" s="17">
        <v>97859460582</v>
      </c>
      <c r="C854" s="2" t="s">
        <v>1275</v>
      </c>
      <c r="D854" s="18">
        <v>1400</v>
      </c>
    </row>
    <row r="855" spans="1:4" x14ac:dyDescent="0.3">
      <c r="A855" s="6">
        <v>1259</v>
      </c>
      <c r="B855" s="17" t="s">
        <v>3677</v>
      </c>
      <c r="C855" s="2" t="s">
        <v>1276</v>
      </c>
      <c r="D855" s="18">
        <v>80</v>
      </c>
    </row>
    <row r="856" spans="1:4" x14ac:dyDescent="0.3">
      <c r="A856" s="6">
        <v>1262</v>
      </c>
      <c r="B856" s="17">
        <v>90042540568</v>
      </c>
      <c r="C856" s="2" t="s">
        <v>1279</v>
      </c>
      <c r="D856" s="18">
        <v>1600</v>
      </c>
    </row>
    <row r="857" spans="1:4" x14ac:dyDescent="0.3">
      <c r="A857" s="6">
        <v>1266</v>
      </c>
      <c r="B857" s="17">
        <v>97767510585</v>
      </c>
      <c r="C857" s="2" t="s">
        <v>1283</v>
      </c>
      <c r="D857" s="18">
        <v>1080</v>
      </c>
    </row>
    <row r="858" spans="1:4" x14ac:dyDescent="0.3">
      <c r="A858" s="6">
        <v>1268</v>
      </c>
      <c r="B858" s="17">
        <v>8594411004</v>
      </c>
      <c r="C858" s="2" t="s">
        <v>1285</v>
      </c>
      <c r="D858" s="18">
        <v>4050</v>
      </c>
    </row>
    <row r="859" spans="1:4" x14ac:dyDescent="0.3">
      <c r="A859" s="6">
        <v>1269</v>
      </c>
      <c r="B859" s="17">
        <v>90080820583</v>
      </c>
      <c r="C859" s="2" t="s">
        <v>1286</v>
      </c>
      <c r="D859" s="18">
        <v>2880</v>
      </c>
    </row>
    <row r="860" spans="1:4" x14ac:dyDescent="0.3">
      <c r="A860" s="6">
        <v>1271</v>
      </c>
      <c r="B860" s="17">
        <v>10797521001</v>
      </c>
      <c r="C860" s="2" t="s">
        <v>1288</v>
      </c>
      <c r="D860" s="18">
        <v>2200</v>
      </c>
    </row>
    <row r="861" spans="1:4" x14ac:dyDescent="0.3">
      <c r="A861" s="6">
        <v>1272</v>
      </c>
      <c r="B861" s="17">
        <v>94055910585</v>
      </c>
      <c r="C861" s="2" t="s">
        <v>1289</v>
      </c>
      <c r="D861" s="18">
        <v>270</v>
      </c>
    </row>
    <row r="862" spans="1:4" x14ac:dyDescent="0.3">
      <c r="A862" s="6">
        <v>1273</v>
      </c>
      <c r="B862" s="17">
        <v>91070950588</v>
      </c>
      <c r="C862" s="2" t="s">
        <v>1290</v>
      </c>
      <c r="D862" s="18">
        <v>2450</v>
      </c>
    </row>
    <row r="863" spans="1:4" x14ac:dyDescent="0.3">
      <c r="A863" s="6">
        <v>1274</v>
      </c>
      <c r="B863" s="17">
        <v>97479290583</v>
      </c>
      <c r="C863" s="2" t="s">
        <v>1291</v>
      </c>
      <c r="D863" s="18">
        <v>120</v>
      </c>
    </row>
    <row r="864" spans="1:4" x14ac:dyDescent="0.3">
      <c r="A864" s="6">
        <v>1276</v>
      </c>
      <c r="B864" s="17">
        <v>97186710584</v>
      </c>
      <c r="C864" s="2" t="s">
        <v>1293</v>
      </c>
      <c r="D864" s="18">
        <v>400</v>
      </c>
    </row>
    <row r="865" spans="1:4" x14ac:dyDescent="0.3">
      <c r="A865" s="6">
        <v>1277</v>
      </c>
      <c r="B865" s="17">
        <v>97762670582</v>
      </c>
      <c r="C865" s="2" t="s">
        <v>1294</v>
      </c>
      <c r="D865" s="18">
        <v>3200</v>
      </c>
    </row>
    <row r="866" spans="1:4" x14ac:dyDescent="0.3">
      <c r="A866" s="6">
        <v>1279</v>
      </c>
      <c r="B866" s="17">
        <v>90100050583</v>
      </c>
      <c r="C866" s="2" t="s">
        <v>1296</v>
      </c>
      <c r="D866" s="18">
        <v>2412</v>
      </c>
    </row>
    <row r="867" spans="1:4" x14ac:dyDescent="0.3">
      <c r="A867" s="6">
        <v>1280</v>
      </c>
      <c r="B867" s="17">
        <v>1247070574</v>
      </c>
      <c r="C867" s="2" t="s">
        <v>1297</v>
      </c>
      <c r="D867" s="18">
        <v>480</v>
      </c>
    </row>
    <row r="868" spans="1:4" x14ac:dyDescent="0.3">
      <c r="A868" s="6">
        <v>1281</v>
      </c>
      <c r="B868" s="17">
        <v>91113170590</v>
      </c>
      <c r="C868" s="2" t="s">
        <v>1298</v>
      </c>
      <c r="D868" s="18">
        <v>2200</v>
      </c>
    </row>
    <row r="869" spans="1:4" x14ac:dyDescent="0.3">
      <c r="A869" s="6">
        <v>1282</v>
      </c>
      <c r="B869" s="17">
        <v>90088510582</v>
      </c>
      <c r="C869" s="2" t="s">
        <v>1299</v>
      </c>
      <c r="D869" s="18">
        <v>630</v>
      </c>
    </row>
    <row r="870" spans="1:4" x14ac:dyDescent="0.3">
      <c r="A870" s="6">
        <v>1285</v>
      </c>
      <c r="B870" s="17">
        <v>90028480607</v>
      </c>
      <c r="C870" s="2" t="s">
        <v>1302</v>
      </c>
      <c r="D870" s="18">
        <v>500</v>
      </c>
    </row>
    <row r="871" spans="1:4" x14ac:dyDescent="0.3">
      <c r="A871" s="6">
        <v>1286</v>
      </c>
      <c r="B871" s="17">
        <v>96345930588</v>
      </c>
      <c r="C871" s="2" t="s">
        <v>1303</v>
      </c>
      <c r="D871" s="18">
        <v>855</v>
      </c>
    </row>
    <row r="872" spans="1:4" x14ac:dyDescent="0.3">
      <c r="A872" s="6">
        <v>1287</v>
      </c>
      <c r="B872" s="17">
        <v>97059040580</v>
      </c>
      <c r="C872" s="2" t="s">
        <v>1304</v>
      </c>
      <c r="D872" s="18">
        <v>650</v>
      </c>
    </row>
    <row r="873" spans="1:4" x14ac:dyDescent="0.3">
      <c r="A873" s="6">
        <v>1289</v>
      </c>
      <c r="B873" s="17">
        <v>94065530589</v>
      </c>
      <c r="C873" s="2" t="s">
        <v>1306</v>
      </c>
      <c r="D873" s="18">
        <v>1650</v>
      </c>
    </row>
    <row r="874" spans="1:4" x14ac:dyDescent="0.3">
      <c r="A874" s="6">
        <v>1290</v>
      </c>
      <c r="B874" s="17">
        <v>92044130604</v>
      </c>
      <c r="C874" s="2" t="s">
        <v>1307</v>
      </c>
      <c r="D874" s="18">
        <v>360</v>
      </c>
    </row>
    <row r="875" spans="1:4" x14ac:dyDescent="0.3">
      <c r="A875" s="6">
        <v>1292</v>
      </c>
      <c r="B875" s="17">
        <v>5961671004</v>
      </c>
      <c r="C875" s="2" t="s">
        <v>1309</v>
      </c>
      <c r="D875" s="18">
        <v>240</v>
      </c>
    </row>
    <row r="876" spans="1:4" x14ac:dyDescent="0.3">
      <c r="A876" s="6">
        <v>1293</v>
      </c>
      <c r="B876" s="17">
        <v>90066900599</v>
      </c>
      <c r="C876" s="2" t="s">
        <v>1310</v>
      </c>
      <c r="D876" s="18">
        <v>4550</v>
      </c>
    </row>
    <row r="877" spans="1:4" x14ac:dyDescent="0.3">
      <c r="A877" s="6">
        <v>1294</v>
      </c>
      <c r="B877" s="17">
        <v>90059680570</v>
      </c>
      <c r="C877" s="2" t="s">
        <v>1311</v>
      </c>
      <c r="D877" s="18">
        <v>2160</v>
      </c>
    </row>
    <row r="878" spans="1:4" x14ac:dyDescent="0.3">
      <c r="A878" s="6">
        <v>1295</v>
      </c>
      <c r="B878" s="17">
        <v>1733500605</v>
      </c>
      <c r="C878" s="2" t="s">
        <v>1312</v>
      </c>
      <c r="D878" s="18">
        <v>675</v>
      </c>
    </row>
    <row r="879" spans="1:4" x14ac:dyDescent="0.3">
      <c r="A879" s="6">
        <v>1296</v>
      </c>
      <c r="B879" s="17">
        <v>91083710599</v>
      </c>
      <c r="C879" s="2" t="s">
        <v>1313</v>
      </c>
      <c r="D879" s="18">
        <v>2085</v>
      </c>
    </row>
    <row r="880" spans="1:4" x14ac:dyDescent="0.3">
      <c r="A880" s="6">
        <v>1298</v>
      </c>
      <c r="B880" s="17">
        <v>97810300588</v>
      </c>
      <c r="C880" s="2" t="s">
        <v>1315</v>
      </c>
      <c r="D880" s="18">
        <v>2345</v>
      </c>
    </row>
    <row r="881" spans="1:4" x14ac:dyDescent="0.3">
      <c r="A881" s="6">
        <v>1299</v>
      </c>
      <c r="B881" s="17">
        <v>96316820586</v>
      </c>
      <c r="C881" s="2" t="s">
        <v>1316</v>
      </c>
      <c r="D881" s="18">
        <v>1350</v>
      </c>
    </row>
    <row r="882" spans="1:4" x14ac:dyDescent="0.3">
      <c r="A882" s="6">
        <v>1301</v>
      </c>
      <c r="B882" s="17">
        <v>9643251003</v>
      </c>
      <c r="C882" s="2" t="s">
        <v>1318</v>
      </c>
      <c r="D882" s="18">
        <v>2300</v>
      </c>
    </row>
    <row r="883" spans="1:4" x14ac:dyDescent="0.3">
      <c r="A883" s="6">
        <v>1303</v>
      </c>
      <c r="B883" s="17">
        <v>90039990560</v>
      </c>
      <c r="C883" s="2" t="s">
        <v>1320</v>
      </c>
      <c r="D883" s="18">
        <v>400</v>
      </c>
    </row>
    <row r="884" spans="1:4" x14ac:dyDescent="0.3">
      <c r="A884" s="6">
        <v>1305</v>
      </c>
      <c r="B884" s="17">
        <v>97051150585</v>
      </c>
      <c r="C884" s="2" t="s">
        <v>1322</v>
      </c>
      <c r="D884" s="18">
        <v>3855</v>
      </c>
    </row>
    <row r="885" spans="1:4" x14ac:dyDescent="0.3">
      <c r="A885" s="6">
        <v>1306</v>
      </c>
      <c r="B885" s="17">
        <v>92088370603</v>
      </c>
      <c r="C885" s="2" t="s">
        <v>1323</v>
      </c>
      <c r="D885" s="18">
        <v>3166.35</v>
      </c>
    </row>
    <row r="886" spans="1:4" x14ac:dyDescent="0.3">
      <c r="A886" s="6">
        <v>1309</v>
      </c>
      <c r="B886" s="17">
        <v>90060640597</v>
      </c>
      <c r="C886" s="2" t="s">
        <v>1326</v>
      </c>
      <c r="D886" s="18">
        <v>1350</v>
      </c>
    </row>
    <row r="887" spans="1:4" x14ac:dyDescent="0.3">
      <c r="A887" s="6">
        <v>1311</v>
      </c>
      <c r="B887" s="17">
        <v>96582980585</v>
      </c>
      <c r="C887" s="2" t="s">
        <v>1328</v>
      </c>
      <c r="D887" s="18">
        <v>720</v>
      </c>
    </row>
    <row r="888" spans="1:4" x14ac:dyDescent="0.3">
      <c r="A888" s="6">
        <v>1313</v>
      </c>
      <c r="B888" s="17">
        <v>1079870570</v>
      </c>
      <c r="C888" s="2" t="s">
        <v>1330</v>
      </c>
      <c r="D888" s="18">
        <v>1600</v>
      </c>
    </row>
    <row r="889" spans="1:4" x14ac:dyDescent="0.3">
      <c r="A889" s="6">
        <v>1315</v>
      </c>
      <c r="B889" s="17">
        <v>5765331003</v>
      </c>
      <c r="C889" s="2" t="s">
        <v>1332</v>
      </c>
      <c r="D889" s="18">
        <v>1590</v>
      </c>
    </row>
    <row r="890" spans="1:4" x14ac:dyDescent="0.3">
      <c r="A890" s="6">
        <v>1316</v>
      </c>
      <c r="B890" s="17">
        <v>97709230581</v>
      </c>
      <c r="C890" s="2" t="s">
        <v>1333</v>
      </c>
      <c r="D890" s="18">
        <v>810</v>
      </c>
    </row>
    <row r="891" spans="1:4" x14ac:dyDescent="0.3">
      <c r="A891" s="6">
        <v>1318</v>
      </c>
      <c r="B891" s="17">
        <v>97514520580</v>
      </c>
      <c r="C891" s="2" t="s">
        <v>1335</v>
      </c>
      <c r="D891" s="18">
        <v>1900</v>
      </c>
    </row>
    <row r="892" spans="1:4" x14ac:dyDescent="0.3">
      <c r="A892" s="6">
        <v>1321</v>
      </c>
      <c r="B892" s="17">
        <v>92085070602</v>
      </c>
      <c r="C892" s="2" t="s">
        <v>1338</v>
      </c>
      <c r="D892" s="18">
        <v>450</v>
      </c>
    </row>
    <row r="893" spans="1:4" x14ac:dyDescent="0.3">
      <c r="A893" s="6">
        <v>1322</v>
      </c>
      <c r="B893" s="17">
        <v>1254720574</v>
      </c>
      <c r="C893" s="2" t="s">
        <v>1339</v>
      </c>
      <c r="D893" s="18">
        <v>1800</v>
      </c>
    </row>
    <row r="894" spans="1:4" x14ac:dyDescent="0.3">
      <c r="A894" s="6">
        <v>1323</v>
      </c>
      <c r="B894" s="17">
        <v>16828091005</v>
      </c>
      <c r="C894" s="2" t="s">
        <v>1340</v>
      </c>
      <c r="D894" s="18">
        <v>600</v>
      </c>
    </row>
    <row r="895" spans="1:4" x14ac:dyDescent="0.3">
      <c r="A895" s="6">
        <v>1324</v>
      </c>
      <c r="B895" s="17">
        <v>5456951002</v>
      </c>
      <c r="C895" s="2" t="s">
        <v>1341</v>
      </c>
      <c r="D895" s="18">
        <v>100</v>
      </c>
    </row>
    <row r="896" spans="1:4" x14ac:dyDescent="0.3">
      <c r="A896" s="6">
        <v>1325</v>
      </c>
      <c r="B896" s="17">
        <v>10659671001</v>
      </c>
      <c r="C896" s="2" t="s">
        <v>1342</v>
      </c>
      <c r="D896" s="18">
        <v>1000</v>
      </c>
    </row>
    <row r="897" spans="1:4" x14ac:dyDescent="0.3">
      <c r="A897" s="6">
        <v>1327</v>
      </c>
      <c r="B897" s="17">
        <v>16735191005</v>
      </c>
      <c r="C897" s="2" t="s">
        <v>1344</v>
      </c>
      <c r="D897" s="18">
        <v>3391</v>
      </c>
    </row>
    <row r="898" spans="1:4" x14ac:dyDescent="0.3">
      <c r="A898" s="6">
        <v>1328</v>
      </c>
      <c r="B898" s="17">
        <v>17857771004</v>
      </c>
      <c r="C898" s="2" t="s">
        <v>1345</v>
      </c>
      <c r="D898" s="18">
        <v>270</v>
      </c>
    </row>
    <row r="899" spans="1:4" x14ac:dyDescent="0.3">
      <c r="A899" s="6">
        <v>1329</v>
      </c>
      <c r="B899" s="17">
        <v>4144301001</v>
      </c>
      <c r="C899" s="2" t="s">
        <v>1346</v>
      </c>
      <c r="D899" s="18">
        <v>4400</v>
      </c>
    </row>
    <row r="900" spans="1:4" x14ac:dyDescent="0.3">
      <c r="A900" s="6">
        <v>1331</v>
      </c>
      <c r="B900" s="17">
        <v>97372370581</v>
      </c>
      <c r="C900" s="2" t="s">
        <v>1348</v>
      </c>
      <c r="D900" s="18">
        <v>3800</v>
      </c>
    </row>
    <row r="901" spans="1:4" x14ac:dyDescent="0.3">
      <c r="A901" s="6">
        <v>1333</v>
      </c>
      <c r="B901" s="17">
        <v>97594160588</v>
      </c>
      <c r="C901" s="2" t="s">
        <v>1350</v>
      </c>
      <c r="D901" s="18">
        <v>4235</v>
      </c>
    </row>
    <row r="902" spans="1:4" x14ac:dyDescent="0.3">
      <c r="A902" s="6">
        <v>1334</v>
      </c>
      <c r="B902" s="17">
        <v>97576660589</v>
      </c>
      <c r="C902" s="2" t="s">
        <v>1351</v>
      </c>
      <c r="D902" s="18">
        <v>500</v>
      </c>
    </row>
    <row r="903" spans="1:4" x14ac:dyDescent="0.3">
      <c r="A903" s="6">
        <v>1336</v>
      </c>
      <c r="B903" s="17">
        <v>2119690564</v>
      </c>
      <c r="C903" s="2" t="s">
        <v>1353</v>
      </c>
      <c r="D903" s="18">
        <v>440</v>
      </c>
    </row>
    <row r="904" spans="1:4" x14ac:dyDescent="0.3">
      <c r="A904" s="6">
        <v>1338</v>
      </c>
      <c r="B904" s="17">
        <v>16756891004</v>
      </c>
      <c r="C904" s="2" t="s">
        <v>1355</v>
      </c>
      <c r="D904" s="18">
        <v>480</v>
      </c>
    </row>
    <row r="905" spans="1:4" x14ac:dyDescent="0.3">
      <c r="A905" s="6">
        <v>1339</v>
      </c>
      <c r="B905" s="17">
        <v>96045670583</v>
      </c>
      <c r="C905" s="2" t="s">
        <v>1356</v>
      </c>
      <c r="D905" s="18">
        <v>3450</v>
      </c>
    </row>
    <row r="906" spans="1:4" x14ac:dyDescent="0.3">
      <c r="A906" s="6">
        <v>1341</v>
      </c>
      <c r="B906" s="17">
        <v>5490121000</v>
      </c>
      <c r="C906" s="2" t="s">
        <v>1358</v>
      </c>
      <c r="D906" s="18">
        <v>2976</v>
      </c>
    </row>
    <row r="907" spans="1:4" x14ac:dyDescent="0.3">
      <c r="A907" s="6">
        <v>1343</v>
      </c>
      <c r="B907" s="17">
        <v>12467651001</v>
      </c>
      <c r="C907" s="2" t="s">
        <v>1360</v>
      </c>
      <c r="D907" s="18">
        <v>3500</v>
      </c>
    </row>
    <row r="908" spans="1:4" x14ac:dyDescent="0.3">
      <c r="A908" s="6">
        <v>1344</v>
      </c>
      <c r="B908" s="17">
        <v>2893150587</v>
      </c>
      <c r="C908" s="2" t="s">
        <v>1361</v>
      </c>
      <c r="D908" s="18">
        <v>3264</v>
      </c>
    </row>
    <row r="909" spans="1:4" x14ac:dyDescent="0.3">
      <c r="A909" s="6">
        <v>1346</v>
      </c>
      <c r="B909" s="17">
        <v>11060461008</v>
      </c>
      <c r="C909" s="2" t="s">
        <v>1363</v>
      </c>
      <c r="D909" s="18">
        <v>4950</v>
      </c>
    </row>
    <row r="910" spans="1:4" x14ac:dyDescent="0.3">
      <c r="A910" s="6">
        <v>1351</v>
      </c>
      <c r="B910" s="17">
        <v>10708921001</v>
      </c>
      <c r="C910" s="2" t="s">
        <v>1368</v>
      </c>
      <c r="D910" s="18">
        <v>3000</v>
      </c>
    </row>
    <row r="911" spans="1:4" x14ac:dyDescent="0.3">
      <c r="A911" s="6">
        <v>1352</v>
      </c>
      <c r="B911" s="17">
        <v>16425121007</v>
      </c>
      <c r="C911" s="2" t="s">
        <v>1369</v>
      </c>
      <c r="D911" s="18">
        <v>2480</v>
      </c>
    </row>
    <row r="912" spans="1:4" x14ac:dyDescent="0.3">
      <c r="A912" s="6">
        <v>1353</v>
      </c>
      <c r="B912" s="17">
        <v>90071680590</v>
      </c>
      <c r="C912" s="2" t="s">
        <v>1370</v>
      </c>
      <c r="D912" s="18">
        <v>1850</v>
      </c>
    </row>
    <row r="913" spans="1:4" x14ac:dyDescent="0.3">
      <c r="A913" s="6">
        <v>1354</v>
      </c>
      <c r="B913" s="17">
        <v>97542450586</v>
      </c>
      <c r="C913" s="2" t="s">
        <v>1371</v>
      </c>
      <c r="D913" s="18">
        <v>1200</v>
      </c>
    </row>
    <row r="914" spans="1:4" x14ac:dyDescent="0.3">
      <c r="A914" s="6">
        <v>1355</v>
      </c>
      <c r="B914" s="17">
        <v>1016600577</v>
      </c>
      <c r="C914" s="2" t="s">
        <v>1372</v>
      </c>
      <c r="D914" s="18">
        <v>130</v>
      </c>
    </row>
    <row r="915" spans="1:4" x14ac:dyDescent="0.3">
      <c r="A915" s="6">
        <v>1356</v>
      </c>
      <c r="B915" s="17">
        <v>17267081002</v>
      </c>
      <c r="C915" s="2" t="s">
        <v>1373</v>
      </c>
      <c r="D915" s="18">
        <v>1500</v>
      </c>
    </row>
    <row r="916" spans="1:4" x14ac:dyDescent="0.3">
      <c r="A916" s="6">
        <v>1357</v>
      </c>
      <c r="B916" s="17">
        <v>97440780589</v>
      </c>
      <c r="C916" s="2" t="s">
        <v>1374</v>
      </c>
      <c r="D916" s="18">
        <v>3420</v>
      </c>
    </row>
    <row r="917" spans="1:4" x14ac:dyDescent="0.3">
      <c r="A917" s="6">
        <v>1359</v>
      </c>
      <c r="B917" s="17">
        <v>97958900587</v>
      </c>
      <c r="C917" s="2" t="s">
        <v>1376</v>
      </c>
      <c r="D917" s="18">
        <v>1700</v>
      </c>
    </row>
    <row r="918" spans="1:4" x14ac:dyDescent="0.3">
      <c r="A918" s="6">
        <v>1360</v>
      </c>
      <c r="B918" s="17">
        <v>13824061009</v>
      </c>
      <c r="C918" s="2" t="s">
        <v>1377</v>
      </c>
      <c r="D918" s="18">
        <v>1440</v>
      </c>
    </row>
    <row r="919" spans="1:4" x14ac:dyDescent="0.3">
      <c r="A919" s="6">
        <v>1361</v>
      </c>
      <c r="B919" s="17">
        <v>97713240584</v>
      </c>
      <c r="C919" s="2" t="s">
        <v>1378</v>
      </c>
      <c r="D919" s="18">
        <v>3850</v>
      </c>
    </row>
    <row r="920" spans="1:4" x14ac:dyDescent="0.3">
      <c r="A920" s="6">
        <v>1362</v>
      </c>
      <c r="B920" s="17">
        <v>97811360581</v>
      </c>
      <c r="C920" s="2" t="s">
        <v>1379</v>
      </c>
      <c r="D920" s="18">
        <v>200</v>
      </c>
    </row>
    <row r="921" spans="1:4" x14ac:dyDescent="0.3">
      <c r="A921" s="6">
        <v>1364</v>
      </c>
      <c r="B921" s="17">
        <v>3063140606</v>
      </c>
      <c r="C921" s="2" t="s">
        <v>1381</v>
      </c>
      <c r="D921" s="18">
        <v>3850</v>
      </c>
    </row>
    <row r="922" spans="1:4" x14ac:dyDescent="0.3">
      <c r="A922" s="6">
        <v>1366</v>
      </c>
      <c r="B922" s="17">
        <v>92040320589</v>
      </c>
      <c r="C922" s="2" t="s">
        <v>1383</v>
      </c>
      <c r="D922" s="18">
        <v>900</v>
      </c>
    </row>
    <row r="923" spans="1:4" x14ac:dyDescent="0.3">
      <c r="A923" s="6">
        <v>1369</v>
      </c>
      <c r="B923" s="17">
        <v>96344830581</v>
      </c>
      <c r="C923" s="2" t="s">
        <v>1386</v>
      </c>
      <c r="D923" s="18">
        <v>350</v>
      </c>
    </row>
    <row r="924" spans="1:4" x14ac:dyDescent="0.3">
      <c r="A924" s="6">
        <v>1372</v>
      </c>
      <c r="B924" s="17">
        <v>14404051006</v>
      </c>
      <c r="C924" s="2" t="s">
        <v>1389</v>
      </c>
      <c r="D924" s="18">
        <v>1330</v>
      </c>
    </row>
    <row r="925" spans="1:4" x14ac:dyDescent="0.3">
      <c r="A925" s="6">
        <v>1373</v>
      </c>
      <c r="B925" s="17">
        <v>14427281002</v>
      </c>
      <c r="C925" s="2" t="s">
        <v>1390</v>
      </c>
      <c r="D925" s="18">
        <v>1080</v>
      </c>
    </row>
    <row r="926" spans="1:4" x14ac:dyDescent="0.3">
      <c r="A926" s="6">
        <v>1374</v>
      </c>
      <c r="B926" s="17">
        <v>5790160583</v>
      </c>
      <c r="C926" s="2" t="s">
        <v>1391</v>
      </c>
      <c r="D926" s="18">
        <v>4836</v>
      </c>
    </row>
    <row r="927" spans="1:4" x14ac:dyDescent="0.3">
      <c r="A927" s="6">
        <v>1375</v>
      </c>
      <c r="B927" s="17">
        <v>16818451003</v>
      </c>
      <c r="C927" s="2" t="s">
        <v>1392</v>
      </c>
      <c r="D927" s="18">
        <v>2050</v>
      </c>
    </row>
    <row r="928" spans="1:4" x14ac:dyDescent="0.3">
      <c r="A928" s="6">
        <v>1379</v>
      </c>
      <c r="B928" s="17">
        <v>16125251005</v>
      </c>
      <c r="C928" s="2" t="s">
        <v>1396</v>
      </c>
      <c r="D928" s="18">
        <v>4320</v>
      </c>
    </row>
    <row r="929" spans="1:4" x14ac:dyDescent="0.3">
      <c r="A929" s="6">
        <v>1381</v>
      </c>
      <c r="B929" s="17">
        <v>91034410604</v>
      </c>
      <c r="C929" s="2" t="s">
        <v>1398</v>
      </c>
      <c r="D929" s="18">
        <v>846</v>
      </c>
    </row>
    <row r="930" spans="1:4" x14ac:dyDescent="0.3">
      <c r="A930" s="6">
        <v>1386</v>
      </c>
      <c r="B930" s="17">
        <v>97856270588</v>
      </c>
      <c r="C930" s="2" t="s">
        <v>1403</v>
      </c>
      <c r="D930" s="18">
        <v>2520</v>
      </c>
    </row>
    <row r="931" spans="1:4" x14ac:dyDescent="0.3">
      <c r="A931" s="6">
        <v>1387</v>
      </c>
      <c r="B931" s="17">
        <v>8305421003</v>
      </c>
      <c r="C931" s="2" t="s">
        <v>1404</v>
      </c>
      <c r="D931" s="18">
        <v>2550</v>
      </c>
    </row>
    <row r="932" spans="1:4" x14ac:dyDescent="0.3">
      <c r="A932" s="6">
        <v>1388</v>
      </c>
      <c r="B932" s="17">
        <v>16558941007</v>
      </c>
      <c r="C932" s="2" t="s">
        <v>1405</v>
      </c>
      <c r="D932" s="18">
        <v>120</v>
      </c>
    </row>
    <row r="933" spans="1:4" x14ac:dyDescent="0.3">
      <c r="A933" s="6">
        <v>1389</v>
      </c>
      <c r="B933" s="17">
        <v>13991111009</v>
      </c>
      <c r="C933" s="2" t="s">
        <v>1406</v>
      </c>
      <c r="D933" s="18">
        <v>960</v>
      </c>
    </row>
    <row r="934" spans="1:4" x14ac:dyDescent="0.3">
      <c r="A934" s="6">
        <v>1390</v>
      </c>
      <c r="B934" s="17">
        <v>8066721005</v>
      </c>
      <c r="C934" s="2" t="s">
        <v>1407</v>
      </c>
      <c r="D934" s="18">
        <v>2405</v>
      </c>
    </row>
    <row r="935" spans="1:4" x14ac:dyDescent="0.3">
      <c r="A935" s="6">
        <v>1392</v>
      </c>
      <c r="B935" s="17">
        <v>90042290602</v>
      </c>
      <c r="C935" s="2" t="s">
        <v>1409</v>
      </c>
      <c r="D935" s="18">
        <v>3465</v>
      </c>
    </row>
    <row r="936" spans="1:4" x14ac:dyDescent="0.3">
      <c r="A936" s="6">
        <v>1393</v>
      </c>
      <c r="B936" s="17">
        <v>90066380578</v>
      </c>
      <c r="C936" s="2" t="s">
        <v>1410</v>
      </c>
      <c r="D936" s="18">
        <v>1920</v>
      </c>
    </row>
    <row r="937" spans="1:4" x14ac:dyDescent="0.3">
      <c r="A937" s="6">
        <v>1395</v>
      </c>
      <c r="B937" s="17">
        <v>97606320584</v>
      </c>
      <c r="C937" s="2" t="s">
        <v>1412</v>
      </c>
      <c r="D937" s="18">
        <v>2610</v>
      </c>
    </row>
    <row r="938" spans="1:4" x14ac:dyDescent="0.3">
      <c r="A938" s="6">
        <v>1396</v>
      </c>
      <c r="B938" s="17">
        <v>16019361001</v>
      </c>
      <c r="C938" s="2" t="s">
        <v>1413</v>
      </c>
      <c r="D938" s="18">
        <v>360</v>
      </c>
    </row>
    <row r="939" spans="1:4" x14ac:dyDescent="0.3">
      <c r="A939" s="6">
        <v>1398</v>
      </c>
      <c r="B939" s="17">
        <v>12185561003</v>
      </c>
      <c r="C939" s="2" t="s">
        <v>1415</v>
      </c>
      <c r="D939" s="18">
        <v>2970</v>
      </c>
    </row>
    <row r="940" spans="1:4" x14ac:dyDescent="0.3">
      <c r="A940" s="6">
        <v>1399</v>
      </c>
      <c r="B940" s="17">
        <v>17568171007</v>
      </c>
      <c r="C940" s="2" t="s">
        <v>1416</v>
      </c>
      <c r="D940" s="18">
        <v>750</v>
      </c>
    </row>
    <row r="941" spans="1:4" x14ac:dyDescent="0.3">
      <c r="A941" s="6">
        <v>1401</v>
      </c>
      <c r="B941" s="17">
        <v>16147491001</v>
      </c>
      <c r="C941" s="2" t="s">
        <v>1418</v>
      </c>
      <c r="D941" s="18">
        <v>1350</v>
      </c>
    </row>
    <row r="942" spans="1:4" x14ac:dyDescent="0.3">
      <c r="A942" s="6">
        <v>1402</v>
      </c>
      <c r="B942" s="17">
        <v>14756231008</v>
      </c>
      <c r="C942" s="2" t="s">
        <v>1419</v>
      </c>
      <c r="D942" s="18">
        <v>1575</v>
      </c>
    </row>
    <row r="943" spans="1:4" x14ac:dyDescent="0.3">
      <c r="A943" s="6">
        <v>1404</v>
      </c>
      <c r="B943" s="17">
        <v>96526170582</v>
      </c>
      <c r="C943" s="2" t="s">
        <v>1421</v>
      </c>
      <c r="D943" s="18">
        <v>300</v>
      </c>
    </row>
    <row r="944" spans="1:4" x14ac:dyDescent="0.3">
      <c r="A944" s="6">
        <v>1406</v>
      </c>
      <c r="B944" s="17">
        <v>2467640567</v>
      </c>
      <c r="C944" s="2" t="s">
        <v>1423</v>
      </c>
      <c r="D944" s="18">
        <v>500</v>
      </c>
    </row>
    <row r="945" spans="1:4" x14ac:dyDescent="0.3">
      <c r="A945" s="6">
        <v>1407</v>
      </c>
      <c r="B945" s="17">
        <v>14787551002</v>
      </c>
      <c r="C945" s="2" t="s">
        <v>1424</v>
      </c>
      <c r="D945" s="18">
        <v>1080</v>
      </c>
    </row>
    <row r="946" spans="1:4" x14ac:dyDescent="0.3">
      <c r="A946" s="6">
        <v>1411</v>
      </c>
      <c r="B946" s="17">
        <v>16383571003</v>
      </c>
      <c r="C946" s="2" t="s">
        <v>1428</v>
      </c>
      <c r="D946" s="18">
        <v>480</v>
      </c>
    </row>
    <row r="947" spans="1:4" x14ac:dyDescent="0.3">
      <c r="A947" s="6">
        <v>1412</v>
      </c>
      <c r="B947" s="17">
        <v>11299641008</v>
      </c>
      <c r="C947" s="2" t="s">
        <v>1429</v>
      </c>
      <c r="D947" s="18">
        <v>3735</v>
      </c>
    </row>
    <row r="948" spans="1:4" x14ac:dyDescent="0.3">
      <c r="A948" s="6">
        <v>1414</v>
      </c>
      <c r="B948" s="17">
        <v>17015671005</v>
      </c>
      <c r="C948" s="2" t="s">
        <v>1431</v>
      </c>
      <c r="D948" s="18">
        <v>545</v>
      </c>
    </row>
    <row r="949" spans="1:4" x14ac:dyDescent="0.3">
      <c r="A949" s="6">
        <v>1415</v>
      </c>
      <c r="B949" s="17">
        <v>14732631008</v>
      </c>
      <c r="C949" s="2" t="s">
        <v>1432</v>
      </c>
      <c r="D949" s="18">
        <v>850</v>
      </c>
    </row>
    <row r="950" spans="1:4" x14ac:dyDescent="0.3">
      <c r="A950" s="6">
        <v>1417</v>
      </c>
      <c r="B950" s="17">
        <v>97183400585</v>
      </c>
      <c r="C950" s="2" t="s">
        <v>1434</v>
      </c>
      <c r="D950" s="18">
        <v>2460</v>
      </c>
    </row>
    <row r="951" spans="1:4" x14ac:dyDescent="0.3">
      <c r="A951" s="6">
        <v>1418</v>
      </c>
      <c r="B951" s="17">
        <v>96491970586</v>
      </c>
      <c r="C951" s="2" t="s">
        <v>1435</v>
      </c>
      <c r="D951" s="18">
        <v>498</v>
      </c>
    </row>
    <row r="952" spans="1:4" x14ac:dyDescent="0.3">
      <c r="A952" s="6">
        <v>1421</v>
      </c>
      <c r="B952" s="17">
        <v>17754921009</v>
      </c>
      <c r="C952" s="2" t="s">
        <v>1438</v>
      </c>
      <c r="D952" s="18">
        <v>500</v>
      </c>
    </row>
    <row r="953" spans="1:4" x14ac:dyDescent="0.3">
      <c r="A953" s="6">
        <v>1424</v>
      </c>
      <c r="B953" s="17">
        <v>97665960585</v>
      </c>
      <c r="C953" s="2" t="s">
        <v>1441</v>
      </c>
      <c r="D953" s="18">
        <f>770+220</f>
        <v>990</v>
      </c>
    </row>
    <row r="954" spans="1:4" x14ac:dyDescent="0.3">
      <c r="A954" s="6">
        <v>1425</v>
      </c>
      <c r="B954" s="17">
        <v>90050920595</v>
      </c>
      <c r="C954" s="2" t="s">
        <v>1442</v>
      </c>
      <c r="D954" s="18">
        <v>2250</v>
      </c>
    </row>
    <row r="955" spans="1:4" x14ac:dyDescent="0.3">
      <c r="A955" s="6">
        <v>1426</v>
      </c>
      <c r="B955" s="17">
        <v>96603470582</v>
      </c>
      <c r="C955" s="2" t="s">
        <v>1443</v>
      </c>
      <c r="D955" s="18">
        <v>935</v>
      </c>
    </row>
    <row r="956" spans="1:4" x14ac:dyDescent="0.3">
      <c r="A956" s="6">
        <v>1427</v>
      </c>
      <c r="B956" s="17">
        <v>91070880587</v>
      </c>
      <c r="C956" s="2" t="s">
        <v>1444</v>
      </c>
      <c r="D956" s="18">
        <v>450</v>
      </c>
    </row>
    <row r="957" spans="1:4" x14ac:dyDescent="0.3">
      <c r="A957" s="6">
        <v>1430</v>
      </c>
      <c r="B957" s="17">
        <v>90067460593</v>
      </c>
      <c r="C957" s="2" t="s">
        <v>1447</v>
      </c>
      <c r="D957" s="18">
        <v>480</v>
      </c>
    </row>
    <row r="958" spans="1:4" x14ac:dyDescent="0.3">
      <c r="A958" s="6">
        <v>1431</v>
      </c>
      <c r="B958" s="17">
        <v>16619991009</v>
      </c>
      <c r="C958" s="2" t="s">
        <v>1448</v>
      </c>
      <c r="D958" s="18">
        <v>2990</v>
      </c>
    </row>
    <row r="959" spans="1:4" x14ac:dyDescent="0.3">
      <c r="A959" s="6">
        <v>1434</v>
      </c>
      <c r="B959" s="17">
        <v>91164230590</v>
      </c>
      <c r="C959" s="2" t="s">
        <v>1451</v>
      </c>
      <c r="D959" s="18">
        <v>4640</v>
      </c>
    </row>
    <row r="960" spans="1:4" x14ac:dyDescent="0.3">
      <c r="A960" s="6">
        <v>1436</v>
      </c>
      <c r="B960" s="17">
        <v>91119770591</v>
      </c>
      <c r="C960" s="2" t="s">
        <v>1453</v>
      </c>
      <c r="D960" s="18">
        <v>300</v>
      </c>
    </row>
    <row r="961" spans="1:4" x14ac:dyDescent="0.3">
      <c r="A961" s="6">
        <v>1439</v>
      </c>
      <c r="B961" s="17">
        <v>91079840582</v>
      </c>
      <c r="C961" s="2" t="s">
        <v>1456</v>
      </c>
      <c r="D961" s="18">
        <v>1450</v>
      </c>
    </row>
    <row r="962" spans="1:4" x14ac:dyDescent="0.3">
      <c r="A962" s="6">
        <v>1440</v>
      </c>
      <c r="B962" s="17">
        <v>91080890584</v>
      </c>
      <c r="C962" s="2" t="s">
        <v>1457</v>
      </c>
      <c r="D962" s="18">
        <v>2590</v>
      </c>
    </row>
    <row r="963" spans="1:4" x14ac:dyDescent="0.3">
      <c r="A963" s="6">
        <v>1442</v>
      </c>
      <c r="B963" s="17">
        <v>4766981007</v>
      </c>
      <c r="C963" s="2" t="s">
        <v>1459</v>
      </c>
      <c r="D963" s="18">
        <v>1200</v>
      </c>
    </row>
    <row r="964" spans="1:4" x14ac:dyDescent="0.3">
      <c r="A964" s="6">
        <v>1444</v>
      </c>
      <c r="B964" s="17">
        <v>14291421007</v>
      </c>
      <c r="C964" s="2" t="s">
        <v>1461</v>
      </c>
      <c r="D964" s="18">
        <v>100</v>
      </c>
    </row>
    <row r="965" spans="1:4" x14ac:dyDescent="0.3">
      <c r="A965" s="6">
        <v>1445</v>
      </c>
      <c r="B965" s="17">
        <v>96115040584</v>
      </c>
      <c r="C965" s="2" t="s">
        <v>1462</v>
      </c>
      <c r="D965" s="18">
        <v>300</v>
      </c>
    </row>
    <row r="966" spans="1:4" x14ac:dyDescent="0.3">
      <c r="A966" s="6">
        <v>1446</v>
      </c>
      <c r="B966" s="17">
        <v>96053210587</v>
      </c>
      <c r="C966" s="2" t="s">
        <v>1463</v>
      </c>
      <c r="D966" s="18">
        <v>4400</v>
      </c>
    </row>
    <row r="967" spans="1:4" x14ac:dyDescent="0.3">
      <c r="A967" s="6">
        <v>1447</v>
      </c>
      <c r="B967" s="17">
        <v>14217631002</v>
      </c>
      <c r="C967" s="2" t="s">
        <v>1464</v>
      </c>
      <c r="D967" s="18">
        <v>1900</v>
      </c>
    </row>
    <row r="968" spans="1:4" x14ac:dyDescent="0.3">
      <c r="A968" s="6">
        <v>1448</v>
      </c>
      <c r="B968" s="17">
        <v>95049510589</v>
      </c>
      <c r="C968" s="2" t="s">
        <v>1465</v>
      </c>
      <c r="D968" s="18">
        <v>210</v>
      </c>
    </row>
    <row r="969" spans="1:4" x14ac:dyDescent="0.3">
      <c r="A969" s="6">
        <v>1449</v>
      </c>
      <c r="B969" s="17">
        <v>92080470609</v>
      </c>
      <c r="C969" s="2" t="s">
        <v>1466</v>
      </c>
      <c r="D969" s="18">
        <v>1485</v>
      </c>
    </row>
    <row r="970" spans="1:4" x14ac:dyDescent="0.3">
      <c r="A970" s="6">
        <v>1451</v>
      </c>
      <c r="B970" s="17">
        <v>96497670586</v>
      </c>
      <c r="C970" s="2" t="s">
        <v>1468</v>
      </c>
      <c r="D970" s="18">
        <v>3120</v>
      </c>
    </row>
    <row r="971" spans="1:4" x14ac:dyDescent="0.3">
      <c r="A971" s="6">
        <v>1452</v>
      </c>
      <c r="B971" s="17">
        <v>16881491001</v>
      </c>
      <c r="C971" s="2" t="s">
        <v>1469</v>
      </c>
      <c r="D971" s="18">
        <v>2040</v>
      </c>
    </row>
    <row r="972" spans="1:4" x14ac:dyDescent="0.3">
      <c r="A972" s="6">
        <v>1454</v>
      </c>
      <c r="B972" s="17">
        <v>13963851004</v>
      </c>
      <c r="C972" s="2" t="s">
        <v>1471</v>
      </c>
      <c r="D972" s="18">
        <v>1690</v>
      </c>
    </row>
    <row r="973" spans="1:4" x14ac:dyDescent="0.3">
      <c r="A973" s="6">
        <v>1455</v>
      </c>
      <c r="B973" s="17">
        <v>96101420584</v>
      </c>
      <c r="C973" s="2" t="s">
        <v>1472</v>
      </c>
      <c r="D973" s="18">
        <v>3250</v>
      </c>
    </row>
    <row r="974" spans="1:4" x14ac:dyDescent="0.3">
      <c r="A974" s="6">
        <v>1456</v>
      </c>
      <c r="B974" s="17">
        <v>97985060587</v>
      </c>
      <c r="C974" s="2" t="s">
        <v>1473</v>
      </c>
      <c r="D974" s="18">
        <v>2030</v>
      </c>
    </row>
    <row r="975" spans="1:4" x14ac:dyDescent="0.3">
      <c r="A975" s="6">
        <v>1457</v>
      </c>
      <c r="B975" s="17">
        <v>9623821007</v>
      </c>
      <c r="C975" s="2" t="s">
        <v>1474</v>
      </c>
      <c r="D975" s="18">
        <v>3920</v>
      </c>
    </row>
    <row r="976" spans="1:4" x14ac:dyDescent="0.3">
      <c r="A976" s="6">
        <v>1458</v>
      </c>
      <c r="B976" s="17">
        <v>92077820600</v>
      </c>
      <c r="C976" s="2" t="s">
        <v>1475</v>
      </c>
      <c r="D976" s="18">
        <v>900</v>
      </c>
    </row>
    <row r="977" spans="1:4" x14ac:dyDescent="0.3">
      <c r="A977" s="6">
        <v>1459</v>
      </c>
      <c r="B977" s="17">
        <v>90105080569</v>
      </c>
      <c r="C977" s="2" t="s">
        <v>1476</v>
      </c>
      <c r="D977" s="18">
        <v>2000</v>
      </c>
    </row>
    <row r="978" spans="1:4" x14ac:dyDescent="0.3">
      <c r="A978" s="6">
        <v>1462</v>
      </c>
      <c r="B978" s="17">
        <v>94077720582</v>
      </c>
      <c r="C978" s="2" t="s">
        <v>1479</v>
      </c>
      <c r="D978" s="18">
        <v>1300</v>
      </c>
    </row>
    <row r="979" spans="1:4" x14ac:dyDescent="0.3">
      <c r="A979" s="6">
        <v>1463</v>
      </c>
      <c r="B979" s="17">
        <v>94010150582</v>
      </c>
      <c r="C979" s="2" t="s">
        <v>1480</v>
      </c>
      <c r="D979" s="18">
        <v>3000</v>
      </c>
    </row>
    <row r="980" spans="1:4" x14ac:dyDescent="0.3">
      <c r="A980" s="6">
        <v>1464</v>
      </c>
      <c r="B980" s="17">
        <v>17739311003</v>
      </c>
      <c r="C980" s="2" t="s">
        <v>1481</v>
      </c>
      <c r="D980" s="18">
        <v>4140</v>
      </c>
    </row>
    <row r="981" spans="1:4" x14ac:dyDescent="0.3">
      <c r="A981" s="6">
        <v>1465</v>
      </c>
      <c r="B981" s="17">
        <v>97519370585</v>
      </c>
      <c r="C981" s="2" t="s">
        <v>1482</v>
      </c>
      <c r="D981" s="18">
        <v>3770</v>
      </c>
    </row>
    <row r="982" spans="1:4" x14ac:dyDescent="0.3">
      <c r="A982" s="6">
        <v>1466</v>
      </c>
      <c r="B982" s="17">
        <v>96435270580</v>
      </c>
      <c r="C982" s="2" t="s">
        <v>1483</v>
      </c>
      <c r="D982" s="18">
        <v>1265</v>
      </c>
    </row>
    <row r="983" spans="1:4" x14ac:dyDescent="0.3">
      <c r="A983" s="6">
        <v>1467</v>
      </c>
      <c r="B983" s="17">
        <v>90039790598</v>
      </c>
      <c r="C983" s="2" t="s">
        <v>1595</v>
      </c>
      <c r="D983" s="18">
        <v>540</v>
      </c>
    </row>
    <row r="984" spans="1:4" x14ac:dyDescent="0.3">
      <c r="A984" s="6">
        <v>1468</v>
      </c>
      <c r="B984" s="17">
        <v>94092970584</v>
      </c>
      <c r="C984" s="2" t="s">
        <v>1649</v>
      </c>
      <c r="D984" s="18">
        <v>350</v>
      </c>
    </row>
    <row r="985" spans="1:4" x14ac:dyDescent="0.3">
      <c r="A985" s="6">
        <v>1469</v>
      </c>
      <c r="B985" s="17">
        <v>15534111008</v>
      </c>
      <c r="C985" s="2" t="s">
        <v>3185</v>
      </c>
      <c r="D985" s="18">
        <v>650</v>
      </c>
    </row>
    <row r="986" spans="1:4" x14ac:dyDescent="0.3">
      <c r="A986" s="6">
        <v>1470</v>
      </c>
      <c r="B986" s="17">
        <v>97152560583</v>
      </c>
      <c r="C986" s="2" t="s">
        <v>3465</v>
      </c>
      <c r="D986" s="18">
        <v>100</v>
      </c>
    </row>
    <row r="987" spans="1:4" x14ac:dyDescent="0.3">
      <c r="A987" s="6">
        <v>1472</v>
      </c>
      <c r="B987" s="42" t="s">
        <v>3668</v>
      </c>
      <c r="C987" s="2" t="s">
        <v>3638</v>
      </c>
      <c r="D987" s="18">
        <v>960</v>
      </c>
    </row>
    <row r="988" spans="1:4" x14ac:dyDescent="0.3">
      <c r="A988" s="6">
        <v>1473</v>
      </c>
      <c r="B988" s="17">
        <v>96304860586</v>
      </c>
      <c r="C988" s="2" t="s">
        <v>3639</v>
      </c>
      <c r="D988" s="18">
        <v>175</v>
      </c>
    </row>
    <row r="989" spans="1:4" x14ac:dyDescent="0.3">
      <c r="A989" s="6">
        <v>1474</v>
      </c>
      <c r="B989" s="42" t="s">
        <v>3670</v>
      </c>
      <c r="C989" s="2" t="s">
        <v>3640</v>
      </c>
      <c r="D989" s="18">
        <v>500</v>
      </c>
    </row>
    <row r="990" spans="1:4" x14ac:dyDescent="0.3">
      <c r="A990" s="6">
        <v>1476</v>
      </c>
      <c r="B990" s="17">
        <v>97941420586</v>
      </c>
      <c r="C990" s="2" t="s">
        <v>3642</v>
      </c>
      <c r="D990" s="18">
        <v>240</v>
      </c>
    </row>
    <row r="991" spans="1:4" x14ac:dyDescent="0.3">
      <c r="A991" s="6">
        <v>1477</v>
      </c>
      <c r="B991" s="17">
        <v>83005900580</v>
      </c>
      <c r="C991" s="2" t="s">
        <v>3643</v>
      </c>
      <c r="D991" s="18">
        <v>160</v>
      </c>
    </row>
    <row r="992" spans="1:4" x14ac:dyDescent="0.3">
      <c r="A992" s="6">
        <v>1479</v>
      </c>
      <c r="B992" s="17">
        <v>96430540581</v>
      </c>
      <c r="C992" s="2" t="s">
        <v>3645</v>
      </c>
      <c r="D992" s="18">
        <v>160</v>
      </c>
    </row>
    <row r="993" spans="1:4" x14ac:dyDescent="0.3">
      <c r="A993" s="6">
        <v>1482</v>
      </c>
      <c r="B993" s="17">
        <v>96546350586</v>
      </c>
      <c r="C993" s="2" t="s">
        <v>3647</v>
      </c>
      <c r="D993" s="18">
        <v>69</v>
      </c>
    </row>
    <row r="994" spans="1:4" x14ac:dyDescent="0.3">
      <c r="A994" s="6">
        <v>1485</v>
      </c>
      <c r="B994" s="17">
        <v>13807751006</v>
      </c>
      <c r="C994" s="2" t="s">
        <v>3650</v>
      </c>
      <c r="D994" s="18">
        <v>200</v>
      </c>
    </row>
    <row r="995" spans="1:4" x14ac:dyDescent="0.3">
      <c r="A995" s="6">
        <v>1486</v>
      </c>
      <c r="B995" s="17">
        <v>14313801004</v>
      </c>
      <c r="C995" s="2" t="s">
        <v>3651</v>
      </c>
      <c r="D995" s="18">
        <v>150</v>
      </c>
    </row>
    <row r="996" spans="1:4" x14ac:dyDescent="0.3">
      <c r="A996" s="6">
        <v>1488</v>
      </c>
      <c r="B996" s="17">
        <v>16778831004</v>
      </c>
      <c r="C996" s="2" t="s">
        <v>3653</v>
      </c>
      <c r="D996" s="18">
        <v>1120</v>
      </c>
    </row>
    <row r="997" spans="1:4" x14ac:dyDescent="0.3">
      <c r="A997" s="6">
        <v>1489</v>
      </c>
      <c r="B997" s="17">
        <v>97667970582</v>
      </c>
      <c r="C997" s="2" t="s">
        <v>3654</v>
      </c>
      <c r="D997" s="18">
        <v>100</v>
      </c>
    </row>
    <row r="998" spans="1:4" x14ac:dyDescent="0.3">
      <c r="A998" s="6">
        <v>1491</v>
      </c>
      <c r="B998" s="42" t="s">
        <v>3673</v>
      </c>
      <c r="C998" s="2" t="s">
        <v>3990</v>
      </c>
      <c r="D998" s="18">
        <v>150</v>
      </c>
    </row>
    <row r="999" spans="1:4" x14ac:dyDescent="0.3">
      <c r="A999" s="6">
        <v>1496</v>
      </c>
      <c r="B999" s="42" t="s">
        <v>3675</v>
      </c>
      <c r="C999" s="2" t="s">
        <v>3660</v>
      </c>
      <c r="D999" s="18">
        <v>500</v>
      </c>
    </row>
    <row r="1000" spans="1:4" x14ac:dyDescent="0.3">
      <c r="A1000" s="6">
        <v>1497</v>
      </c>
      <c r="B1000" s="17">
        <v>96543030587</v>
      </c>
      <c r="C1000" s="2" t="s">
        <v>3661</v>
      </c>
      <c r="D1000" s="18">
        <v>120</v>
      </c>
    </row>
    <row r="1001" spans="1:4" x14ac:dyDescent="0.3">
      <c r="A1001" s="6">
        <v>1498</v>
      </c>
      <c r="B1001" s="17">
        <v>97456450580</v>
      </c>
      <c r="C1001" s="2" t="s">
        <v>3662</v>
      </c>
      <c r="D1001" s="18">
        <v>1040</v>
      </c>
    </row>
    <row r="1002" spans="1:4" x14ac:dyDescent="0.3">
      <c r="A1002" s="6">
        <v>1500</v>
      </c>
      <c r="B1002" s="42" t="s">
        <v>3676</v>
      </c>
      <c r="C1002" s="2" t="s">
        <v>3664</v>
      </c>
      <c r="D1002" s="18">
        <v>900</v>
      </c>
    </row>
    <row r="1003" spans="1:4" x14ac:dyDescent="0.3">
      <c r="A1003" s="6">
        <v>1502</v>
      </c>
      <c r="B1003" s="17">
        <v>97803510581</v>
      </c>
      <c r="C1003" s="2" t="s">
        <v>3666</v>
      </c>
      <c r="D1003" s="18">
        <v>300</v>
      </c>
    </row>
    <row r="1004" spans="1:4" x14ac:dyDescent="0.3">
      <c r="A1004" s="6">
        <v>426</v>
      </c>
      <c r="B1004" s="17">
        <v>97434880585</v>
      </c>
      <c r="C1004" s="2" t="s">
        <v>363</v>
      </c>
      <c r="D1004" s="18">
        <v>1410</v>
      </c>
    </row>
    <row r="1005" spans="1:4" x14ac:dyDescent="0.3">
      <c r="A1005" s="6">
        <v>429</v>
      </c>
      <c r="B1005" s="17">
        <v>13885141005</v>
      </c>
      <c r="C1005" s="2" t="s">
        <v>313</v>
      </c>
      <c r="D1005" s="18">
        <v>5940</v>
      </c>
    </row>
    <row r="1006" spans="1:4" x14ac:dyDescent="0.3">
      <c r="A1006" s="6">
        <v>628</v>
      </c>
      <c r="B1006" s="17">
        <v>4939841005</v>
      </c>
      <c r="C1006" s="2" t="s">
        <v>662</v>
      </c>
      <c r="D1006" s="18">
        <v>6350</v>
      </c>
    </row>
    <row r="1007" spans="1:4" x14ac:dyDescent="0.3">
      <c r="A1007" s="6">
        <v>702</v>
      </c>
      <c r="B1007" s="17">
        <v>97755380587</v>
      </c>
      <c r="C1007" s="2" t="s">
        <v>719</v>
      </c>
      <c r="D1007" s="18">
        <v>4620</v>
      </c>
    </row>
    <row r="1008" spans="1:4" x14ac:dyDescent="0.3">
      <c r="A1008" s="6">
        <v>980</v>
      </c>
      <c r="B1008" s="17">
        <v>9756691003</v>
      </c>
      <c r="C1008" s="2" t="s">
        <v>997</v>
      </c>
      <c r="D1008" s="18">
        <v>1385</v>
      </c>
    </row>
    <row r="1009" spans="1:4" x14ac:dyDescent="0.3">
      <c r="A1009" s="6">
        <v>985</v>
      </c>
      <c r="B1009" s="17">
        <v>97070910589</v>
      </c>
      <c r="C1009" s="2" t="s">
        <v>1002</v>
      </c>
      <c r="D1009" s="18">
        <v>2565</v>
      </c>
    </row>
    <row r="1010" spans="1:4" x14ac:dyDescent="0.3">
      <c r="A1010" s="6">
        <v>1209</v>
      </c>
      <c r="B1010" s="17">
        <v>90112590568</v>
      </c>
      <c r="C1010" s="2" t="s">
        <v>1226</v>
      </c>
      <c r="D1010" s="18">
        <v>800</v>
      </c>
    </row>
    <row r="1011" spans="1:4" x14ac:dyDescent="0.3">
      <c r="A1011" s="6">
        <v>1251</v>
      </c>
      <c r="B1011" s="17">
        <v>10042361005</v>
      </c>
      <c r="C1011" s="2" t="s">
        <v>1268</v>
      </c>
      <c r="D1011" s="18">
        <v>2610</v>
      </c>
    </row>
    <row r="1012" spans="1:4" x14ac:dyDescent="0.3">
      <c r="A1012" s="6">
        <v>1371</v>
      </c>
      <c r="B1012" s="17">
        <v>10218251006</v>
      </c>
      <c r="C1012" s="2" t="s">
        <v>1388</v>
      </c>
      <c r="D1012" s="18">
        <v>545</v>
      </c>
    </row>
    <row r="1013" spans="1:4" x14ac:dyDescent="0.3">
      <c r="A1013" s="6">
        <v>1376</v>
      </c>
      <c r="B1013" s="17">
        <v>97071830588</v>
      </c>
      <c r="C1013" s="2" t="s">
        <v>1393</v>
      </c>
      <c r="D1013" s="18">
        <v>1900</v>
      </c>
    </row>
    <row r="1014" spans="1:4" x14ac:dyDescent="0.3">
      <c r="D1014" s="33">
        <f>SUM(D2:D1013)</f>
        <v>2747458.65</v>
      </c>
    </row>
  </sheetData>
  <autoFilter ref="A1:D958" xr:uid="{0B59589D-3A7B-4C10-B674-22B872667A98}"/>
  <sortState xmlns:xlrd2="http://schemas.microsoft.com/office/spreadsheetml/2017/richdata2" ref="A2:D1014">
    <sortCondition ref="A2:A1014"/>
  </sortState>
  <conditionalFormatting sqref="B1">
    <cfRule type="duplicateValues" dxfId="51" priority="1"/>
  </conditionalFormatting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42ED-808F-4912-99B7-C3F2E53FAC07}">
  <sheetPr codeName="Foglio13"/>
  <dimension ref="A1:D355"/>
  <sheetViews>
    <sheetView workbookViewId="0">
      <selection activeCell="D188" sqref="D188"/>
    </sheetView>
  </sheetViews>
  <sheetFormatPr defaultRowHeight="14.4" x14ac:dyDescent="0.3"/>
  <cols>
    <col min="1" max="1" width="13.88671875" customWidth="1"/>
    <col min="2" max="2" width="18.5546875" bestFit="1" customWidth="1"/>
    <col min="3" max="3" width="106.109375" bestFit="1" customWidth="1"/>
    <col min="4" max="4" width="24.44140625" customWidth="1"/>
  </cols>
  <sheetData>
    <row r="1" spans="1:4" ht="43.2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5.6" customHeight="1" x14ac:dyDescent="0.3">
      <c r="A2" s="6">
        <v>378</v>
      </c>
      <c r="B2" s="17">
        <v>97406770582</v>
      </c>
      <c r="C2" s="2" t="s">
        <v>210</v>
      </c>
      <c r="D2" s="18">
        <v>177510</v>
      </c>
    </row>
    <row r="3" spans="1:4" ht="15.6" customHeight="1" x14ac:dyDescent="0.3">
      <c r="A3" s="6">
        <v>382</v>
      </c>
      <c r="B3" s="17">
        <v>12856641001</v>
      </c>
      <c r="C3" s="2" t="s">
        <v>216</v>
      </c>
      <c r="D3" s="18">
        <v>29103</v>
      </c>
    </row>
    <row r="4" spans="1:4" ht="15.6" customHeight="1" x14ac:dyDescent="0.3">
      <c r="A4" s="6">
        <v>386</v>
      </c>
      <c r="B4" s="17">
        <v>97028810584</v>
      </c>
      <c r="C4" s="2" t="s">
        <v>472</v>
      </c>
      <c r="D4" s="18">
        <v>6150</v>
      </c>
    </row>
    <row r="5" spans="1:4" ht="15.6" customHeight="1" x14ac:dyDescent="0.3">
      <c r="A5" s="6">
        <v>387</v>
      </c>
      <c r="B5" s="17">
        <v>91154910599</v>
      </c>
      <c r="C5" s="2" t="s">
        <v>430</v>
      </c>
      <c r="D5" s="18">
        <v>10320</v>
      </c>
    </row>
    <row r="6" spans="1:4" ht="15.6" customHeight="1" x14ac:dyDescent="0.3">
      <c r="A6" s="6">
        <v>388</v>
      </c>
      <c r="B6" s="17">
        <v>10698371001</v>
      </c>
      <c r="C6" s="2" t="s">
        <v>294</v>
      </c>
      <c r="D6" s="18">
        <v>8745</v>
      </c>
    </row>
    <row r="7" spans="1:4" ht="15.6" customHeight="1" x14ac:dyDescent="0.3">
      <c r="A7" s="6">
        <v>393</v>
      </c>
      <c r="B7" s="17">
        <v>13631011007</v>
      </c>
      <c r="C7" s="2" t="s">
        <v>627</v>
      </c>
      <c r="D7" s="18">
        <v>8990</v>
      </c>
    </row>
    <row r="8" spans="1:4" ht="15.6" customHeight="1" x14ac:dyDescent="0.3">
      <c r="A8" s="6">
        <v>401</v>
      </c>
      <c r="B8" s="17">
        <v>2948200593</v>
      </c>
      <c r="C8" s="2" t="s">
        <v>107</v>
      </c>
      <c r="D8" s="18">
        <v>15678</v>
      </c>
    </row>
    <row r="9" spans="1:4" ht="15.6" customHeight="1" x14ac:dyDescent="0.3">
      <c r="A9" s="6">
        <v>403</v>
      </c>
      <c r="B9" s="17">
        <v>96523840583</v>
      </c>
      <c r="C9" s="2" t="s">
        <v>209</v>
      </c>
      <c r="D9" s="18">
        <v>6560</v>
      </c>
    </row>
    <row r="10" spans="1:4" ht="15.6" customHeight="1" x14ac:dyDescent="0.3">
      <c r="A10" s="6">
        <v>413</v>
      </c>
      <c r="B10" s="17">
        <v>97845180583</v>
      </c>
      <c r="C10" s="2" t="s">
        <v>291</v>
      </c>
      <c r="D10" s="18">
        <v>9403</v>
      </c>
    </row>
    <row r="11" spans="1:4" ht="15.6" customHeight="1" x14ac:dyDescent="0.3">
      <c r="A11" s="6">
        <v>414</v>
      </c>
      <c r="B11" s="17">
        <v>11524721005</v>
      </c>
      <c r="C11" s="2" t="s">
        <v>31</v>
      </c>
      <c r="D11" s="18">
        <v>18416</v>
      </c>
    </row>
    <row r="12" spans="1:4" ht="15.6" customHeight="1" x14ac:dyDescent="0.3">
      <c r="A12" s="6">
        <v>418</v>
      </c>
      <c r="B12" s="17">
        <v>17853481004</v>
      </c>
      <c r="C12" s="2" t="s">
        <v>625</v>
      </c>
      <c r="D12" s="18">
        <v>12945</v>
      </c>
    </row>
    <row r="13" spans="1:4" ht="15.6" customHeight="1" x14ac:dyDescent="0.3">
      <c r="A13" s="6">
        <v>422</v>
      </c>
      <c r="B13" s="17">
        <v>96604150589</v>
      </c>
      <c r="C13" s="2" t="s">
        <v>398</v>
      </c>
      <c r="D13" s="18">
        <v>6400</v>
      </c>
    </row>
    <row r="14" spans="1:4" ht="15.6" customHeight="1" x14ac:dyDescent="0.3">
      <c r="A14" s="6">
        <v>423</v>
      </c>
      <c r="B14" s="17">
        <v>90068590596</v>
      </c>
      <c r="C14" s="2" t="s">
        <v>621</v>
      </c>
      <c r="D14" s="18">
        <v>8960</v>
      </c>
    </row>
    <row r="15" spans="1:4" ht="15.6" customHeight="1" x14ac:dyDescent="0.3">
      <c r="A15" s="6">
        <v>425</v>
      </c>
      <c r="B15" s="17">
        <v>91118260594</v>
      </c>
      <c r="C15" s="2" t="s">
        <v>178</v>
      </c>
      <c r="D15" s="18">
        <v>6365</v>
      </c>
    </row>
    <row r="16" spans="1:4" ht="15.6" customHeight="1" x14ac:dyDescent="0.3">
      <c r="A16" s="6">
        <v>427</v>
      </c>
      <c r="B16" s="17">
        <v>15333611000</v>
      </c>
      <c r="C16" s="2" t="s">
        <v>118</v>
      </c>
      <c r="D16" s="18">
        <v>9060</v>
      </c>
    </row>
    <row r="17" spans="1:4" ht="15.6" customHeight="1" x14ac:dyDescent="0.3">
      <c r="A17" s="6">
        <v>428</v>
      </c>
      <c r="B17" s="17">
        <v>10912111001</v>
      </c>
      <c r="C17" s="2" t="s">
        <v>488</v>
      </c>
      <c r="D17" s="18">
        <v>23837.81</v>
      </c>
    </row>
    <row r="18" spans="1:4" ht="15.6" customHeight="1" x14ac:dyDescent="0.3">
      <c r="A18" s="6">
        <v>432</v>
      </c>
      <c r="B18" s="17">
        <v>1858670563</v>
      </c>
      <c r="C18" s="2" t="s">
        <v>305</v>
      </c>
      <c r="D18" s="18">
        <v>6534</v>
      </c>
    </row>
    <row r="19" spans="1:4" ht="15.6" customHeight="1" x14ac:dyDescent="0.3">
      <c r="A19" s="6">
        <v>434</v>
      </c>
      <c r="B19" s="17">
        <v>13856431005</v>
      </c>
      <c r="C19" s="2" t="s">
        <v>253</v>
      </c>
      <c r="D19" s="18">
        <v>8300</v>
      </c>
    </row>
    <row r="20" spans="1:4" ht="15.6" customHeight="1" x14ac:dyDescent="0.3">
      <c r="A20" s="6">
        <v>439</v>
      </c>
      <c r="B20" s="17">
        <v>2453190569</v>
      </c>
      <c r="C20" s="2" t="s">
        <v>655</v>
      </c>
      <c r="D20" s="18">
        <v>5405</v>
      </c>
    </row>
    <row r="21" spans="1:4" ht="15.6" customHeight="1" x14ac:dyDescent="0.3">
      <c r="A21" s="6">
        <v>442</v>
      </c>
      <c r="B21" s="17">
        <v>90017970584</v>
      </c>
      <c r="C21" s="2" t="s">
        <v>554</v>
      </c>
      <c r="D21" s="18">
        <v>7140</v>
      </c>
    </row>
    <row r="22" spans="1:4" ht="15.6" customHeight="1" x14ac:dyDescent="0.3">
      <c r="A22" s="6">
        <v>448</v>
      </c>
      <c r="B22" s="17">
        <v>11053191000</v>
      </c>
      <c r="C22" s="2" t="s">
        <v>496</v>
      </c>
      <c r="D22" s="18">
        <v>5400</v>
      </c>
    </row>
    <row r="23" spans="1:4" ht="15.6" customHeight="1" x14ac:dyDescent="0.3">
      <c r="A23" s="6">
        <v>453</v>
      </c>
      <c r="B23" s="17">
        <v>13487371000</v>
      </c>
      <c r="C23" s="2" t="s">
        <v>489</v>
      </c>
      <c r="D23" s="18">
        <v>11175</v>
      </c>
    </row>
    <row r="24" spans="1:4" ht="15.6" customHeight="1" x14ac:dyDescent="0.3">
      <c r="A24" s="6">
        <v>454</v>
      </c>
      <c r="B24" s="17">
        <v>15336751001</v>
      </c>
      <c r="C24" s="2" t="s">
        <v>180</v>
      </c>
      <c r="D24" s="18">
        <v>7990</v>
      </c>
    </row>
    <row r="25" spans="1:4" ht="15.6" customHeight="1" x14ac:dyDescent="0.3">
      <c r="A25" s="6">
        <v>462</v>
      </c>
      <c r="B25" s="17">
        <v>92088950602</v>
      </c>
      <c r="C25" s="2" t="s">
        <v>97</v>
      </c>
      <c r="D25" s="18">
        <v>5650</v>
      </c>
    </row>
    <row r="26" spans="1:4" ht="15.6" customHeight="1" x14ac:dyDescent="0.3">
      <c r="A26" s="6">
        <v>467</v>
      </c>
      <c r="B26" s="17">
        <v>9038321007</v>
      </c>
      <c r="C26" s="2" t="s">
        <v>649</v>
      </c>
      <c r="D26" s="18">
        <v>25384</v>
      </c>
    </row>
    <row r="27" spans="1:4" ht="15.6" customHeight="1" x14ac:dyDescent="0.3">
      <c r="A27" s="6">
        <v>470</v>
      </c>
      <c r="B27" s="17">
        <v>90070290599</v>
      </c>
      <c r="C27" s="2" t="s">
        <v>214</v>
      </c>
      <c r="D27" s="18">
        <v>5700</v>
      </c>
    </row>
    <row r="28" spans="1:4" ht="15.6" customHeight="1" x14ac:dyDescent="0.3">
      <c r="A28" s="6">
        <v>476</v>
      </c>
      <c r="B28" s="17">
        <v>92075250602</v>
      </c>
      <c r="C28" s="2" t="s">
        <v>128</v>
      </c>
      <c r="D28" s="18">
        <v>9400</v>
      </c>
    </row>
    <row r="29" spans="1:4" ht="15.6" customHeight="1" x14ac:dyDescent="0.3">
      <c r="A29" s="6">
        <v>479</v>
      </c>
      <c r="B29" s="17">
        <v>15774161002</v>
      </c>
      <c r="C29" s="2" t="s">
        <v>419</v>
      </c>
      <c r="D29" s="18">
        <v>19025</v>
      </c>
    </row>
    <row r="30" spans="1:4" ht="15.6" customHeight="1" x14ac:dyDescent="0.3">
      <c r="A30" s="6">
        <v>480</v>
      </c>
      <c r="B30" s="17">
        <v>1648010591</v>
      </c>
      <c r="C30" s="2" t="s">
        <v>84</v>
      </c>
      <c r="D30" s="18">
        <v>8504</v>
      </c>
    </row>
    <row r="31" spans="1:4" ht="15.6" customHeight="1" x14ac:dyDescent="0.3">
      <c r="A31" s="6">
        <v>486</v>
      </c>
      <c r="B31" s="17">
        <v>3261910594</v>
      </c>
      <c r="C31" s="2" t="s">
        <v>206</v>
      </c>
      <c r="D31" s="18">
        <v>27795</v>
      </c>
    </row>
    <row r="32" spans="1:4" ht="15.6" customHeight="1" x14ac:dyDescent="0.3">
      <c r="A32" s="6">
        <v>489</v>
      </c>
      <c r="B32" s="17">
        <v>2681220600</v>
      </c>
      <c r="C32" s="2" t="s">
        <v>215</v>
      </c>
      <c r="D32" s="18">
        <v>8850</v>
      </c>
    </row>
    <row r="33" spans="1:4" ht="15.6" customHeight="1" x14ac:dyDescent="0.3">
      <c r="A33" s="6">
        <v>490</v>
      </c>
      <c r="B33" s="17">
        <v>3707641001</v>
      </c>
      <c r="C33" s="2" t="s">
        <v>441</v>
      </c>
      <c r="D33" s="18">
        <v>8855</v>
      </c>
    </row>
    <row r="34" spans="1:4" ht="15.6" customHeight="1" x14ac:dyDescent="0.3">
      <c r="A34" s="6">
        <v>493</v>
      </c>
      <c r="B34" s="17">
        <v>2333550594</v>
      </c>
      <c r="C34" s="2" t="s">
        <v>508</v>
      </c>
      <c r="D34" s="18">
        <v>24840</v>
      </c>
    </row>
    <row r="35" spans="1:4" ht="15.6" customHeight="1" x14ac:dyDescent="0.3">
      <c r="A35" s="6">
        <v>495</v>
      </c>
      <c r="B35" s="17">
        <v>97937750582</v>
      </c>
      <c r="C35" s="2" t="s">
        <v>346</v>
      </c>
      <c r="D35" s="18">
        <v>11880</v>
      </c>
    </row>
    <row r="36" spans="1:4" ht="15.6" customHeight="1" x14ac:dyDescent="0.3">
      <c r="A36" s="6">
        <v>501</v>
      </c>
      <c r="B36" s="17">
        <v>14675801006</v>
      </c>
      <c r="C36" s="2" t="s">
        <v>131</v>
      </c>
      <c r="D36" s="18">
        <v>5170</v>
      </c>
    </row>
    <row r="37" spans="1:4" ht="15.6" customHeight="1" x14ac:dyDescent="0.3">
      <c r="A37" s="6">
        <v>502</v>
      </c>
      <c r="B37" s="17">
        <v>2909110609</v>
      </c>
      <c r="C37" s="2" t="s">
        <v>59</v>
      </c>
      <c r="D37" s="18">
        <v>5360</v>
      </c>
    </row>
    <row r="38" spans="1:4" ht="15.6" customHeight="1" x14ac:dyDescent="0.3">
      <c r="A38" s="6">
        <v>510</v>
      </c>
      <c r="B38" s="17">
        <v>17124421003</v>
      </c>
      <c r="C38" s="2" t="s">
        <v>117</v>
      </c>
      <c r="D38" s="18">
        <v>7930</v>
      </c>
    </row>
    <row r="39" spans="1:4" ht="15.6" customHeight="1" x14ac:dyDescent="0.3">
      <c r="A39" s="6">
        <v>511</v>
      </c>
      <c r="B39" s="17">
        <v>5355920587</v>
      </c>
      <c r="C39" s="2" t="s">
        <v>115</v>
      </c>
      <c r="D39" s="18">
        <v>9700</v>
      </c>
    </row>
    <row r="40" spans="1:4" ht="15.6" customHeight="1" x14ac:dyDescent="0.3">
      <c r="A40" s="6">
        <v>513</v>
      </c>
      <c r="B40" s="17">
        <v>6794801008</v>
      </c>
      <c r="C40" s="2" t="s">
        <v>48</v>
      </c>
      <c r="D40" s="18">
        <v>13341.5</v>
      </c>
    </row>
    <row r="41" spans="1:4" ht="15.6" customHeight="1" x14ac:dyDescent="0.3">
      <c r="A41" s="6">
        <v>518</v>
      </c>
      <c r="B41" s="17">
        <v>1521980563</v>
      </c>
      <c r="C41" s="2" t="s">
        <v>647</v>
      </c>
      <c r="D41" s="18">
        <v>15610</v>
      </c>
    </row>
    <row r="42" spans="1:4" ht="15.6" customHeight="1" x14ac:dyDescent="0.3">
      <c r="A42" s="6">
        <v>523</v>
      </c>
      <c r="B42" s="17">
        <v>7862651002</v>
      </c>
      <c r="C42" s="2" t="s">
        <v>11</v>
      </c>
      <c r="D42" s="18">
        <v>16680</v>
      </c>
    </row>
    <row r="43" spans="1:4" ht="15.6" customHeight="1" x14ac:dyDescent="0.3">
      <c r="A43" s="6">
        <v>527</v>
      </c>
      <c r="B43" s="17">
        <v>17215531009</v>
      </c>
      <c r="C43" s="2" t="s">
        <v>602</v>
      </c>
      <c r="D43" s="18">
        <v>13740</v>
      </c>
    </row>
    <row r="44" spans="1:4" ht="15.6" customHeight="1" x14ac:dyDescent="0.3">
      <c r="A44" s="6">
        <v>528</v>
      </c>
      <c r="B44" s="17">
        <v>15835401009</v>
      </c>
      <c r="C44" s="2" t="s">
        <v>657</v>
      </c>
      <c r="D44" s="18">
        <v>18765</v>
      </c>
    </row>
    <row r="45" spans="1:4" ht="15.6" customHeight="1" x14ac:dyDescent="0.3">
      <c r="A45" s="6">
        <v>529</v>
      </c>
      <c r="B45" s="17">
        <v>91145930599</v>
      </c>
      <c r="C45" s="2" t="s">
        <v>93</v>
      </c>
      <c r="D45" s="18">
        <v>7240</v>
      </c>
    </row>
    <row r="46" spans="1:4" ht="15.6" customHeight="1" x14ac:dyDescent="0.3">
      <c r="A46" s="6">
        <v>532</v>
      </c>
      <c r="B46" s="17">
        <v>97800090587</v>
      </c>
      <c r="C46" s="2" t="s">
        <v>203</v>
      </c>
      <c r="D46" s="18">
        <v>6540</v>
      </c>
    </row>
    <row r="47" spans="1:4" ht="15.6" customHeight="1" x14ac:dyDescent="0.3">
      <c r="A47" s="6">
        <v>533</v>
      </c>
      <c r="B47" s="17">
        <v>15322391002</v>
      </c>
      <c r="C47" s="2" t="s">
        <v>272</v>
      </c>
      <c r="D47" s="18">
        <v>5400</v>
      </c>
    </row>
    <row r="48" spans="1:4" ht="15.6" customHeight="1" x14ac:dyDescent="0.3">
      <c r="A48" s="6">
        <v>534</v>
      </c>
      <c r="B48" s="17">
        <v>13966851001</v>
      </c>
      <c r="C48" s="2" t="s">
        <v>100</v>
      </c>
      <c r="D48" s="18">
        <v>14852</v>
      </c>
    </row>
    <row r="49" spans="1:4" ht="15.6" customHeight="1" x14ac:dyDescent="0.3">
      <c r="A49" s="6">
        <v>541</v>
      </c>
      <c r="B49" s="17">
        <v>9600601000</v>
      </c>
      <c r="C49" s="2" t="s">
        <v>633</v>
      </c>
      <c r="D49" s="18">
        <v>16142</v>
      </c>
    </row>
    <row r="50" spans="1:4" ht="15.6" customHeight="1" x14ac:dyDescent="0.3">
      <c r="A50" s="6">
        <v>542</v>
      </c>
      <c r="B50" s="17">
        <v>11073281005</v>
      </c>
      <c r="C50" s="2" t="s">
        <v>181</v>
      </c>
      <c r="D50" s="18">
        <v>51023</v>
      </c>
    </row>
    <row r="51" spans="1:4" ht="15.6" customHeight="1" x14ac:dyDescent="0.3">
      <c r="A51" s="6">
        <v>543</v>
      </c>
      <c r="B51" s="17">
        <v>1978680567</v>
      </c>
      <c r="C51" s="2" t="s">
        <v>541</v>
      </c>
      <c r="D51" s="18">
        <v>7500</v>
      </c>
    </row>
    <row r="52" spans="1:4" ht="15.6" customHeight="1" x14ac:dyDescent="0.3">
      <c r="A52" s="6">
        <v>549</v>
      </c>
      <c r="B52" s="17">
        <v>97061650582</v>
      </c>
      <c r="C52" s="2" t="s">
        <v>447</v>
      </c>
      <c r="D52" s="18">
        <v>30071.11</v>
      </c>
    </row>
    <row r="53" spans="1:4" ht="15.6" customHeight="1" x14ac:dyDescent="0.3">
      <c r="A53" s="6">
        <v>553</v>
      </c>
      <c r="B53" s="17">
        <v>4337401006</v>
      </c>
      <c r="C53" s="2" t="s">
        <v>356</v>
      </c>
      <c r="D53" s="18">
        <v>20200</v>
      </c>
    </row>
    <row r="54" spans="1:4" ht="15.6" customHeight="1" x14ac:dyDescent="0.3">
      <c r="A54" s="6">
        <v>555</v>
      </c>
      <c r="B54" s="17">
        <v>15355141001</v>
      </c>
      <c r="C54" s="2" t="s">
        <v>89</v>
      </c>
      <c r="D54" s="18">
        <v>6300</v>
      </c>
    </row>
    <row r="55" spans="1:4" ht="15.6" customHeight="1" x14ac:dyDescent="0.3">
      <c r="A55" s="6">
        <v>557</v>
      </c>
      <c r="B55" s="17">
        <v>96431560588</v>
      </c>
      <c r="C55" s="2" t="s">
        <v>523</v>
      </c>
      <c r="D55" s="18">
        <v>7540</v>
      </c>
    </row>
    <row r="56" spans="1:4" ht="15.6" customHeight="1" x14ac:dyDescent="0.3">
      <c r="A56" s="6">
        <v>560</v>
      </c>
      <c r="B56" s="17">
        <v>2721220594</v>
      </c>
      <c r="C56" s="2" t="s">
        <v>205</v>
      </c>
      <c r="D56" s="18">
        <f>10015+570</f>
        <v>10585</v>
      </c>
    </row>
    <row r="57" spans="1:4" ht="15.6" customHeight="1" x14ac:dyDescent="0.3">
      <c r="A57" s="6">
        <v>562</v>
      </c>
      <c r="B57" s="17">
        <v>17954901009</v>
      </c>
      <c r="C57" s="2" t="s">
        <v>30</v>
      </c>
      <c r="D57" s="18">
        <v>5925</v>
      </c>
    </row>
    <row r="58" spans="1:4" ht="15.6" customHeight="1" x14ac:dyDescent="0.3">
      <c r="A58" s="6">
        <v>564</v>
      </c>
      <c r="B58" s="17">
        <v>11457141007</v>
      </c>
      <c r="C58" s="2" t="s">
        <v>247</v>
      </c>
      <c r="D58" s="18">
        <f>7260+180</f>
        <v>7440</v>
      </c>
    </row>
    <row r="59" spans="1:4" ht="15.6" customHeight="1" x14ac:dyDescent="0.3">
      <c r="A59" s="6">
        <v>567</v>
      </c>
      <c r="B59" s="17">
        <v>96158000586</v>
      </c>
      <c r="C59" s="2" t="s">
        <v>426</v>
      </c>
      <c r="D59" s="18">
        <v>5700</v>
      </c>
    </row>
    <row r="60" spans="1:4" ht="15.6" customHeight="1" x14ac:dyDescent="0.3">
      <c r="A60" s="6">
        <v>572</v>
      </c>
      <c r="B60" s="17">
        <v>96228940589</v>
      </c>
      <c r="C60" s="2" t="s">
        <v>218</v>
      </c>
      <c r="D60" s="18">
        <v>6800</v>
      </c>
    </row>
    <row r="61" spans="1:4" ht="15.6" customHeight="1" x14ac:dyDescent="0.3">
      <c r="A61" s="6">
        <v>577</v>
      </c>
      <c r="B61" s="17">
        <v>96245140585</v>
      </c>
      <c r="C61" s="2" t="s">
        <v>652</v>
      </c>
      <c r="D61" s="18">
        <v>5880</v>
      </c>
    </row>
    <row r="62" spans="1:4" ht="15.6" customHeight="1" x14ac:dyDescent="0.3">
      <c r="A62" s="6">
        <v>582</v>
      </c>
      <c r="B62" s="17">
        <v>8843441000</v>
      </c>
      <c r="C62" s="2" t="s">
        <v>399</v>
      </c>
      <c r="D62" s="18">
        <v>6195</v>
      </c>
    </row>
    <row r="63" spans="1:4" ht="15.6" customHeight="1" x14ac:dyDescent="0.3">
      <c r="A63" s="6">
        <v>583</v>
      </c>
      <c r="B63" s="17">
        <v>2008320562</v>
      </c>
      <c r="C63" s="2" t="s">
        <v>185</v>
      </c>
      <c r="D63" s="18">
        <v>5050</v>
      </c>
    </row>
    <row r="64" spans="1:4" ht="15.6" customHeight="1" x14ac:dyDescent="0.3">
      <c r="A64" s="6">
        <v>585</v>
      </c>
      <c r="B64" s="17">
        <v>2014870568</v>
      </c>
      <c r="C64" s="2" t="s">
        <v>456</v>
      </c>
      <c r="D64" s="18">
        <v>11060</v>
      </c>
    </row>
    <row r="65" spans="1:4" ht="15.6" customHeight="1" x14ac:dyDescent="0.3">
      <c r="A65" s="6">
        <v>590</v>
      </c>
      <c r="B65" s="17">
        <v>90049410609</v>
      </c>
      <c r="C65" s="2" t="s">
        <v>422</v>
      </c>
      <c r="D65" s="18">
        <v>5980</v>
      </c>
    </row>
    <row r="66" spans="1:4" ht="15.6" customHeight="1" x14ac:dyDescent="0.3">
      <c r="A66" s="6">
        <v>594</v>
      </c>
      <c r="B66" s="17">
        <v>7200281009</v>
      </c>
      <c r="C66" s="2" t="s">
        <v>624</v>
      </c>
      <c r="D66" s="18">
        <v>25463</v>
      </c>
    </row>
    <row r="67" spans="1:4" ht="15.6" customHeight="1" x14ac:dyDescent="0.3">
      <c r="A67" s="6">
        <v>596</v>
      </c>
      <c r="B67" s="17">
        <v>1671620605</v>
      </c>
      <c r="C67" s="2" t="s">
        <v>12</v>
      </c>
      <c r="D67" s="18">
        <v>30200</v>
      </c>
    </row>
    <row r="68" spans="1:4" ht="15.6" customHeight="1" x14ac:dyDescent="0.3">
      <c r="A68" s="6">
        <v>598</v>
      </c>
      <c r="B68" s="17">
        <v>2667850602</v>
      </c>
      <c r="C68" s="2" t="s">
        <v>536</v>
      </c>
      <c r="D68" s="18">
        <v>7750</v>
      </c>
    </row>
    <row r="69" spans="1:4" ht="15.6" customHeight="1" x14ac:dyDescent="0.3">
      <c r="A69" s="6">
        <v>600</v>
      </c>
      <c r="B69" s="17">
        <v>12044091002</v>
      </c>
      <c r="C69" s="2" t="s">
        <v>389</v>
      </c>
      <c r="D69" s="18">
        <v>7800</v>
      </c>
    </row>
    <row r="70" spans="1:4" ht="15.6" customHeight="1" x14ac:dyDescent="0.3">
      <c r="A70" s="6">
        <v>605</v>
      </c>
      <c r="B70" s="17">
        <v>91018600592</v>
      </c>
      <c r="C70" s="2" t="s">
        <v>68</v>
      </c>
      <c r="D70" s="18">
        <v>7000</v>
      </c>
    </row>
    <row r="71" spans="1:4" ht="15.6" customHeight="1" x14ac:dyDescent="0.3">
      <c r="A71" s="6">
        <v>607</v>
      </c>
      <c r="B71" s="17">
        <v>3055210599</v>
      </c>
      <c r="C71" s="2" t="s">
        <v>453</v>
      </c>
      <c r="D71" s="18">
        <v>18240</v>
      </c>
    </row>
    <row r="72" spans="1:4" ht="15.6" customHeight="1" x14ac:dyDescent="0.3">
      <c r="A72" s="6">
        <v>608</v>
      </c>
      <c r="B72" s="17">
        <v>12169021008</v>
      </c>
      <c r="C72" s="2" t="s">
        <v>323</v>
      </c>
      <c r="D72" s="18">
        <v>10080</v>
      </c>
    </row>
    <row r="73" spans="1:4" ht="15.6" customHeight="1" x14ac:dyDescent="0.3">
      <c r="A73" s="6">
        <v>613</v>
      </c>
      <c r="B73" s="17">
        <v>14894771006</v>
      </c>
      <c r="C73" s="2" t="s">
        <v>410</v>
      </c>
      <c r="D73" s="18">
        <v>19654</v>
      </c>
    </row>
    <row r="74" spans="1:4" ht="15.6" customHeight="1" x14ac:dyDescent="0.3">
      <c r="A74" s="6">
        <v>616</v>
      </c>
      <c r="B74" s="17">
        <v>3121890598</v>
      </c>
      <c r="C74" s="2" t="s">
        <v>298</v>
      </c>
      <c r="D74" s="18">
        <v>9000</v>
      </c>
    </row>
    <row r="75" spans="1:4" ht="15.6" customHeight="1" x14ac:dyDescent="0.3">
      <c r="A75" s="6">
        <v>618</v>
      </c>
      <c r="B75" s="17">
        <v>14901351008</v>
      </c>
      <c r="C75" s="2" t="s">
        <v>3</v>
      </c>
      <c r="D75" s="18">
        <v>40417</v>
      </c>
    </row>
    <row r="76" spans="1:4" ht="15.6" customHeight="1" x14ac:dyDescent="0.3">
      <c r="A76" s="6">
        <v>619</v>
      </c>
      <c r="B76" s="17">
        <v>3054230598</v>
      </c>
      <c r="C76" s="2" t="s">
        <v>391</v>
      </c>
      <c r="D76" s="18">
        <v>34680</v>
      </c>
    </row>
    <row r="77" spans="1:4" ht="15.6" customHeight="1" x14ac:dyDescent="0.3">
      <c r="A77" s="6">
        <v>620</v>
      </c>
      <c r="B77" s="17">
        <v>10880421002</v>
      </c>
      <c r="C77" s="2" t="s">
        <v>377</v>
      </c>
      <c r="D77" s="18">
        <v>13940</v>
      </c>
    </row>
    <row r="78" spans="1:4" ht="15.6" customHeight="1" x14ac:dyDescent="0.3">
      <c r="A78" s="6">
        <v>621</v>
      </c>
      <c r="B78" s="17">
        <v>12854911000</v>
      </c>
      <c r="C78" s="2" t="s">
        <v>171</v>
      </c>
      <c r="D78" s="18">
        <v>27960</v>
      </c>
    </row>
    <row r="79" spans="1:4" ht="15.6" customHeight="1" x14ac:dyDescent="0.3">
      <c r="A79" s="6">
        <v>623</v>
      </c>
      <c r="B79" s="17">
        <v>12840681006</v>
      </c>
      <c r="C79" s="2" t="s">
        <v>619</v>
      </c>
      <c r="D79" s="18">
        <v>7140</v>
      </c>
    </row>
    <row r="80" spans="1:4" ht="15.6" customHeight="1" x14ac:dyDescent="0.3">
      <c r="A80" s="6">
        <v>624</v>
      </c>
      <c r="B80" s="17">
        <v>14989581005</v>
      </c>
      <c r="C80" s="2" t="s">
        <v>251</v>
      </c>
      <c r="D80" s="18">
        <v>7950</v>
      </c>
    </row>
    <row r="81" spans="1:4" ht="15.6" customHeight="1" x14ac:dyDescent="0.3">
      <c r="A81" s="6">
        <v>626</v>
      </c>
      <c r="B81" s="17">
        <v>97983010584</v>
      </c>
      <c r="C81" s="2" t="s">
        <v>275</v>
      </c>
      <c r="D81" s="18">
        <v>10300</v>
      </c>
    </row>
    <row r="82" spans="1:4" ht="15.6" customHeight="1" x14ac:dyDescent="0.3">
      <c r="A82" s="6">
        <v>636</v>
      </c>
      <c r="B82" s="17">
        <v>97342520588</v>
      </c>
      <c r="C82" s="2" t="s">
        <v>376</v>
      </c>
      <c r="D82" s="18">
        <v>12320</v>
      </c>
    </row>
    <row r="83" spans="1:4" ht="15.6" customHeight="1" x14ac:dyDescent="0.3">
      <c r="A83" s="6">
        <v>637</v>
      </c>
      <c r="B83" s="17">
        <v>3794291009</v>
      </c>
      <c r="C83" s="2" t="s">
        <v>111</v>
      </c>
      <c r="D83" s="18">
        <v>9489.8700000000008</v>
      </c>
    </row>
    <row r="84" spans="1:4" ht="15.6" customHeight="1" x14ac:dyDescent="0.3">
      <c r="A84" s="6">
        <v>638</v>
      </c>
      <c r="B84" s="17">
        <v>2376550568</v>
      </c>
      <c r="C84" s="2" t="s">
        <v>636</v>
      </c>
      <c r="D84" s="18">
        <v>6074</v>
      </c>
    </row>
    <row r="85" spans="1:4" ht="15.6" customHeight="1" x14ac:dyDescent="0.3">
      <c r="A85" s="6">
        <v>639</v>
      </c>
      <c r="B85" s="17">
        <v>1836240596</v>
      </c>
      <c r="C85" s="2" t="s">
        <v>103</v>
      </c>
      <c r="D85" s="18">
        <v>19600</v>
      </c>
    </row>
    <row r="86" spans="1:4" ht="15.6" customHeight="1" x14ac:dyDescent="0.3">
      <c r="A86" s="6">
        <v>640</v>
      </c>
      <c r="B86" s="17">
        <v>5576301005</v>
      </c>
      <c r="C86" s="2" t="s">
        <v>240</v>
      </c>
      <c r="D86" s="18">
        <v>12645</v>
      </c>
    </row>
    <row r="87" spans="1:4" ht="15.6" customHeight="1" x14ac:dyDescent="0.3">
      <c r="A87" s="6">
        <v>641</v>
      </c>
      <c r="B87" s="17">
        <v>12749731001</v>
      </c>
      <c r="C87" s="2" t="s">
        <v>14</v>
      </c>
      <c r="D87" s="18">
        <v>7120</v>
      </c>
    </row>
    <row r="88" spans="1:4" ht="15.6" customHeight="1" x14ac:dyDescent="0.3">
      <c r="A88" s="6">
        <v>643</v>
      </c>
      <c r="B88" s="17">
        <v>97385370586</v>
      </c>
      <c r="C88" s="2" t="s">
        <v>212</v>
      </c>
      <c r="D88" s="18">
        <v>11832</v>
      </c>
    </row>
    <row r="89" spans="1:4" ht="15.6" customHeight="1" x14ac:dyDescent="0.3">
      <c r="A89" s="6">
        <v>644</v>
      </c>
      <c r="B89" s="17">
        <v>97191510581</v>
      </c>
      <c r="C89" s="2" t="s">
        <v>19</v>
      </c>
      <c r="D89" s="18">
        <v>12160</v>
      </c>
    </row>
    <row r="90" spans="1:4" ht="15.6" customHeight="1" x14ac:dyDescent="0.3">
      <c r="A90" s="6">
        <v>647</v>
      </c>
      <c r="B90" s="17">
        <v>12514071005</v>
      </c>
      <c r="C90" s="2" t="s">
        <v>41</v>
      </c>
      <c r="D90" s="18">
        <v>37664</v>
      </c>
    </row>
    <row r="91" spans="1:4" ht="15.6" customHeight="1" x14ac:dyDescent="0.3">
      <c r="A91" s="6">
        <v>649</v>
      </c>
      <c r="B91" s="17">
        <v>97857610584</v>
      </c>
      <c r="C91" s="2" t="s">
        <v>200</v>
      </c>
      <c r="D91" s="18">
        <v>17210</v>
      </c>
    </row>
    <row r="92" spans="1:4" ht="15.6" customHeight="1" x14ac:dyDescent="0.3">
      <c r="A92" s="6">
        <v>650</v>
      </c>
      <c r="B92" s="17">
        <v>15802741007</v>
      </c>
      <c r="C92" s="2" t="s">
        <v>44</v>
      </c>
      <c r="D92" s="18">
        <v>12600</v>
      </c>
    </row>
    <row r="93" spans="1:4" ht="15.6" customHeight="1" x14ac:dyDescent="0.3">
      <c r="A93" s="6">
        <v>652</v>
      </c>
      <c r="B93" s="17">
        <v>15056981002</v>
      </c>
      <c r="C93" s="2" t="s">
        <v>650</v>
      </c>
      <c r="D93" s="18">
        <v>11862</v>
      </c>
    </row>
    <row r="94" spans="1:4" ht="15.6" customHeight="1" x14ac:dyDescent="0.3">
      <c r="A94" s="6">
        <v>656</v>
      </c>
      <c r="B94" s="17">
        <v>95012770582</v>
      </c>
      <c r="C94" s="2" t="s">
        <v>329</v>
      </c>
      <c r="D94" s="18">
        <v>10240</v>
      </c>
    </row>
    <row r="95" spans="1:4" ht="15.6" customHeight="1" x14ac:dyDescent="0.3">
      <c r="A95" s="6">
        <v>660</v>
      </c>
      <c r="B95" s="17">
        <v>2280500600</v>
      </c>
      <c r="C95" s="2" t="s">
        <v>445</v>
      </c>
      <c r="D95" s="18">
        <v>5170</v>
      </c>
    </row>
    <row r="96" spans="1:4" ht="15.6" customHeight="1" x14ac:dyDescent="0.3">
      <c r="A96" s="6">
        <v>663</v>
      </c>
      <c r="B96" s="17">
        <v>11596951001</v>
      </c>
      <c r="C96" s="2" t="s">
        <v>583</v>
      </c>
      <c r="D96" s="18">
        <v>7280</v>
      </c>
    </row>
    <row r="97" spans="1:4" ht="15.6" customHeight="1" x14ac:dyDescent="0.3">
      <c r="A97" s="6">
        <v>664</v>
      </c>
      <c r="B97" s="17">
        <v>15509201008</v>
      </c>
      <c r="C97" s="2" t="s">
        <v>505</v>
      </c>
      <c r="D97" s="18">
        <v>6500</v>
      </c>
    </row>
    <row r="98" spans="1:4" ht="15.6" customHeight="1" x14ac:dyDescent="0.3">
      <c r="A98" s="6">
        <v>666</v>
      </c>
      <c r="B98" s="17">
        <v>14808111000</v>
      </c>
      <c r="C98" s="2" t="s">
        <v>88</v>
      </c>
      <c r="D98" s="18">
        <v>8340</v>
      </c>
    </row>
    <row r="99" spans="1:4" ht="15.6" customHeight="1" x14ac:dyDescent="0.3">
      <c r="A99" s="6">
        <v>672</v>
      </c>
      <c r="B99" s="17">
        <v>96189540584</v>
      </c>
      <c r="C99" s="2" t="s">
        <v>689</v>
      </c>
      <c r="D99" s="18">
        <v>5740</v>
      </c>
    </row>
    <row r="100" spans="1:4" ht="15.6" customHeight="1" x14ac:dyDescent="0.3">
      <c r="A100" s="6">
        <v>677</v>
      </c>
      <c r="B100" s="17">
        <v>90028250604</v>
      </c>
      <c r="C100" s="2" t="s">
        <v>694</v>
      </c>
      <c r="D100" s="18">
        <v>5920</v>
      </c>
    </row>
    <row r="101" spans="1:4" ht="15.6" customHeight="1" x14ac:dyDescent="0.3">
      <c r="A101" s="6">
        <v>683</v>
      </c>
      <c r="B101" s="17">
        <v>97522810585</v>
      </c>
      <c r="C101" s="2" t="s">
        <v>700</v>
      </c>
      <c r="D101" s="18">
        <v>7500</v>
      </c>
    </row>
    <row r="102" spans="1:4" ht="15.6" customHeight="1" x14ac:dyDescent="0.3">
      <c r="A102" s="6">
        <v>713</v>
      </c>
      <c r="B102" s="17">
        <v>97068200589</v>
      </c>
      <c r="C102" s="2" t="s">
        <v>730</v>
      </c>
      <c r="D102" s="18">
        <v>6877.5</v>
      </c>
    </row>
    <row r="103" spans="1:4" ht="15.6" customHeight="1" x14ac:dyDescent="0.3">
      <c r="A103" s="6">
        <v>739</v>
      </c>
      <c r="B103" s="17">
        <v>97374150585</v>
      </c>
      <c r="C103" s="2" t="s">
        <v>756</v>
      </c>
      <c r="D103" s="18">
        <v>11505</v>
      </c>
    </row>
    <row r="104" spans="1:4" ht="15.6" customHeight="1" x14ac:dyDescent="0.3">
      <c r="A104" s="6">
        <v>744</v>
      </c>
      <c r="B104" s="17">
        <v>97274550587</v>
      </c>
      <c r="C104" s="2" t="s">
        <v>761</v>
      </c>
      <c r="D104" s="18">
        <v>6300</v>
      </c>
    </row>
    <row r="105" spans="1:4" ht="15.6" customHeight="1" x14ac:dyDescent="0.3">
      <c r="A105" s="6">
        <v>757</v>
      </c>
      <c r="B105" s="17">
        <v>7550800580</v>
      </c>
      <c r="C105" s="2" t="s">
        <v>774</v>
      </c>
      <c r="D105" s="18">
        <v>6348</v>
      </c>
    </row>
    <row r="106" spans="1:4" ht="15.6" customHeight="1" x14ac:dyDescent="0.3">
      <c r="A106" s="6">
        <v>787</v>
      </c>
      <c r="B106" s="17">
        <v>4806371003</v>
      </c>
      <c r="C106" s="2" t="s">
        <v>804</v>
      </c>
      <c r="D106" s="18">
        <v>6360</v>
      </c>
    </row>
    <row r="107" spans="1:4" ht="15.6" customHeight="1" x14ac:dyDescent="0.3">
      <c r="A107" s="6">
        <v>801</v>
      </c>
      <c r="B107" s="17">
        <v>97696470588</v>
      </c>
      <c r="C107" s="2" t="s">
        <v>818</v>
      </c>
      <c r="D107" s="18">
        <v>5050</v>
      </c>
    </row>
    <row r="108" spans="1:4" x14ac:dyDescent="0.3">
      <c r="A108" s="6">
        <v>839</v>
      </c>
      <c r="B108" s="17">
        <v>15413141001</v>
      </c>
      <c r="C108" s="2" t="s">
        <v>856</v>
      </c>
      <c r="D108" s="18">
        <v>6950</v>
      </c>
    </row>
    <row r="109" spans="1:4" x14ac:dyDescent="0.3">
      <c r="A109" s="6">
        <v>842</v>
      </c>
      <c r="B109" s="17">
        <v>3147160596</v>
      </c>
      <c r="C109" s="2" t="s">
        <v>859</v>
      </c>
      <c r="D109" s="18">
        <v>6660</v>
      </c>
    </row>
    <row r="110" spans="1:4" x14ac:dyDescent="0.3">
      <c r="A110" s="6">
        <v>843</v>
      </c>
      <c r="B110" s="17">
        <v>15759841008</v>
      </c>
      <c r="C110" s="2" t="s">
        <v>860</v>
      </c>
      <c r="D110" s="18">
        <v>10710</v>
      </c>
    </row>
    <row r="111" spans="1:4" x14ac:dyDescent="0.3">
      <c r="A111" s="6">
        <v>844</v>
      </c>
      <c r="B111" s="17">
        <v>94061350586</v>
      </c>
      <c r="C111" s="2" t="s">
        <v>861</v>
      </c>
      <c r="D111" s="18">
        <v>5555</v>
      </c>
    </row>
    <row r="112" spans="1:4" x14ac:dyDescent="0.3">
      <c r="A112" s="6">
        <v>848</v>
      </c>
      <c r="B112" s="17">
        <v>96457740585</v>
      </c>
      <c r="C112" s="2" t="s">
        <v>865</v>
      </c>
      <c r="D112" s="18">
        <v>6035</v>
      </c>
    </row>
    <row r="113" spans="1:4" x14ac:dyDescent="0.3">
      <c r="A113" s="6">
        <v>870</v>
      </c>
      <c r="B113" s="17">
        <v>90151070563</v>
      </c>
      <c r="C113" s="2" t="s">
        <v>887</v>
      </c>
      <c r="D113" s="18">
        <v>5400</v>
      </c>
    </row>
    <row r="114" spans="1:4" x14ac:dyDescent="0.3">
      <c r="A114" s="6">
        <v>880</v>
      </c>
      <c r="B114" s="17">
        <v>10552681008</v>
      </c>
      <c r="C114" s="2" t="s">
        <v>897</v>
      </c>
      <c r="D114" s="18">
        <v>32300</v>
      </c>
    </row>
    <row r="115" spans="1:4" x14ac:dyDescent="0.3">
      <c r="A115" s="6">
        <v>884</v>
      </c>
      <c r="B115" s="17">
        <v>6749841000</v>
      </c>
      <c r="C115" s="2" t="s">
        <v>901</v>
      </c>
      <c r="D115" s="18">
        <v>8550</v>
      </c>
    </row>
    <row r="116" spans="1:4" x14ac:dyDescent="0.3">
      <c r="A116" s="6">
        <v>889</v>
      </c>
      <c r="B116" s="17">
        <v>91015400590</v>
      </c>
      <c r="C116" s="2" t="s">
        <v>906</v>
      </c>
      <c r="D116" s="18">
        <v>9975</v>
      </c>
    </row>
    <row r="117" spans="1:4" x14ac:dyDescent="0.3">
      <c r="A117" s="6">
        <v>900</v>
      </c>
      <c r="B117" s="17">
        <v>97986100580</v>
      </c>
      <c r="C117" s="2" t="s">
        <v>917</v>
      </c>
      <c r="D117" s="18">
        <v>5630</v>
      </c>
    </row>
    <row r="118" spans="1:4" x14ac:dyDescent="0.3">
      <c r="A118" s="6">
        <v>903</v>
      </c>
      <c r="B118" s="17">
        <v>97223170586</v>
      </c>
      <c r="C118" s="2" t="s">
        <v>920</v>
      </c>
      <c r="D118" s="18">
        <v>9050</v>
      </c>
    </row>
    <row r="119" spans="1:4" x14ac:dyDescent="0.3">
      <c r="A119" s="6">
        <v>904</v>
      </c>
      <c r="B119" s="17">
        <v>91126280592</v>
      </c>
      <c r="C119" s="2" t="s">
        <v>921</v>
      </c>
      <c r="D119" s="18">
        <v>6380</v>
      </c>
    </row>
    <row r="120" spans="1:4" x14ac:dyDescent="0.3">
      <c r="A120" s="6">
        <v>914</v>
      </c>
      <c r="B120" s="17">
        <v>96174270585</v>
      </c>
      <c r="C120" s="2" t="s">
        <v>931</v>
      </c>
      <c r="D120" s="18">
        <v>5656</v>
      </c>
    </row>
    <row r="121" spans="1:4" x14ac:dyDescent="0.3">
      <c r="A121" s="6">
        <v>930</v>
      </c>
      <c r="B121" s="17">
        <v>10121781008</v>
      </c>
      <c r="C121" s="2" t="s">
        <v>947</v>
      </c>
      <c r="D121" s="18">
        <v>5640</v>
      </c>
    </row>
    <row r="122" spans="1:4" x14ac:dyDescent="0.3">
      <c r="A122" s="6">
        <v>955</v>
      </c>
      <c r="B122" s="17">
        <v>90072320592</v>
      </c>
      <c r="C122" s="2" t="s">
        <v>972</v>
      </c>
      <c r="D122" s="18">
        <v>10300</v>
      </c>
    </row>
    <row r="123" spans="1:4" x14ac:dyDescent="0.3">
      <c r="A123" s="6">
        <v>966</v>
      </c>
      <c r="B123" s="17">
        <v>90032010572</v>
      </c>
      <c r="C123" s="2" t="s">
        <v>983</v>
      </c>
      <c r="D123" s="18">
        <v>5100</v>
      </c>
    </row>
    <row r="124" spans="1:4" x14ac:dyDescent="0.3">
      <c r="A124" s="6">
        <v>969</v>
      </c>
      <c r="B124" s="17">
        <v>16819321007</v>
      </c>
      <c r="C124" s="2" t="s">
        <v>986</v>
      </c>
      <c r="D124" s="18">
        <v>5760</v>
      </c>
    </row>
    <row r="125" spans="1:4" x14ac:dyDescent="0.3">
      <c r="A125" s="6">
        <v>977</v>
      </c>
      <c r="B125" s="17">
        <v>97431670583</v>
      </c>
      <c r="C125" s="2" t="s">
        <v>994</v>
      </c>
      <c r="D125" s="18">
        <v>9240</v>
      </c>
    </row>
    <row r="126" spans="1:4" x14ac:dyDescent="0.3">
      <c r="A126" s="6">
        <v>986</v>
      </c>
      <c r="B126" s="17">
        <v>96133030583</v>
      </c>
      <c r="C126" s="2" t="s">
        <v>1003</v>
      </c>
      <c r="D126" s="18">
        <v>13125</v>
      </c>
    </row>
    <row r="127" spans="1:4" x14ac:dyDescent="0.3">
      <c r="A127" s="6">
        <v>987</v>
      </c>
      <c r="B127" s="17">
        <v>96352320582</v>
      </c>
      <c r="C127" s="2" t="s">
        <v>1004</v>
      </c>
      <c r="D127" s="18">
        <v>6500</v>
      </c>
    </row>
    <row r="128" spans="1:4" x14ac:dyDescent="0.3">
      <c r="A128" s="6">
        <v>1010</v>
      </c>
      <c r="B128" s="17">
        <v>91097980592</v>
      </c>
      <c r="C128" s="2" t="s">
        <v>1027</v>
      </c>
      <c r="D128" s="18">
        <v>15300</v>
      </c>
    </row>
    <row r="129" spans="1:4" x14ac:dyDescent="0.3">
      <c r="A129" s="6">
        <v>1012</v>
      </c>
      <c r="B129" s="17">
        <v>90071710579</v>
      </c>
      <c r="C129" s="2" t="s">
        <v>1029</v>
      </c>
      <c r="D129" s="18">
        <v>5400</v>
      </c>
    </row>
    <row r="130" spans="1:4" x14ac:dyDescent="0.3">
      <c r="A130" s="6">
        <v>1023</v>
      </c>
      <c r="B130" s="17">
        <v>91166860592</v>
      </c>
      <c r="C130" s="2" t="s">
        <v>1040</v>
      </c>
      <c r="D130" s="18">
        <v>5760</v>
      </c>
    </row>
    <row r="131" spans="1:4" x14ac:dyDescent="0.3">
      <c r="A131" s="6">
        <v>1031</v>
      </c>
      <c r="B131" s="17">
        <v>2887910590</v>
      </c>
      <c r="C131" s="2" t="s">
        <v>1048</v>
      </c>
      <c r="D131" s="18">
        <v>4100</v>
      </c>
    </row>
    <row r="132" spans="1:4" x14ac:dyDescent="0.3">
      <c r="A132" s="6">
        <v>1046</v>
      </c>
      <c r="B132" s="17">
        <v>91032880600</v>
      </c>
      <c r="C132" s="2" t="s">
        <v>1063</v>
      </c>
      <c r="D132" s="18">
        <v>5150</v>
      </c>
    </row>
    <row r="133" spans="1:4" x14ac:dyDescent="0.3">
      <c r="A133" s="6">
        <v>1047</v>
      </c>
      <c r="B133" s="17">
        <v>97181680584</v>
      </c>
      <c r="C133" s="2" t="s">
        <v>1064</v>
      </c>
      <c r="D133" s="18">
        <v>10485</v>
      </c>
    </row>
    <row r="134" spans="1:4" x14ac:dyDescent="0.3">
      <c r="A134" s="6">
        <v>1048</v>
      </c>
      <c r="B134" s="17">
        <v>91130070591</v>
      </c>
      <c r="C134" s="2" t="s">
        <v>1065</v>
      </c>
      <c r="D134" s="18">
        <v>12700</v>
      </c>
    </row>
    <row r="135" spans="1:4" x14ac:dyDescent="0.3">
      <c r="A135" s="6">
        <v>1062</v>
      </c>
      <c r="B135" s="17">
        <v>14881401005</v>
      </c>
      <c r="C135" s="2" t="s">
        <v>1079</v>
      </c>
      <c r="D135" s="18">
        <v>5730</v>
      </c>
    </row>
    <row r="136" spans="1:4" x14ac:dyDescent="0.3">
      <c r="A136" s="6">
        <v>1065</v>
      </c>
      <c r="B136" s="17">
        <v>1742220591</v>
      </c>
      <c r="C136" s="2" t="s">
        <v>1082</v>
      </c>
      <c r="D136" s="18">
        <v>10900</v>
      </c>
    </row>
    <row r="137" spans="1:4" x14ac:dyDescent="0.3">
      <c r="A137" s="6">
        <v>1069</v>
      </c>
      <c r="B137" s="17">
        <v>91094270591</v>
      </c>
      <c r="C137" s="2" t="s">
        <v>1086</v>
      </c>
      <c r="D137" s="18">
        <v>5100</v>
      </c>
    </row>
    <row r="138" spans="1:4" x14ac:dyDescent="0.3">
      <c r="A138" s="6">
        <v>1100</v>
      </c>
      <c r="B138" s="17">
        <v>9656151009</v>
      </c>
      <c r="C138" s="2" t="s">
        <v>1117</v>
      </c>
      <c r="D138" s="18">
        <v>5800</v>
      </c>
    </row>
    <row r="139" spans="1:4" x14ac:dyDescent="0.3">
      <c r="A139" s="6">
        <v>1109</v>
      </c>
      <c r="B139" s="17">
        <v>15815171002</v>
      </c>
      <c r="C139" s="2" t="s">
        <v>1126</v>
      </c>
      <c r="D139" s="18">
        <v>6500</v>
      </c>
    </row>
    <row r="140" spans="1:4" x14ac:dyDescent="0.3">
      <c r="A140" s="6">
        <v>1118</v>
      </c>
      <c r="B140" s="17">
        <v>7614001001</v>
      </c>
      <c r="C140" s="2" t="s">
        <v>1135</v>
      </c>
      <c r="D140" s="18">
        <v>6600</v>
      </c>
    </row>
    <row r="141" spans="1:4" x14ac:dyDescent="0.3">
      <c r="A141" s="6">
        <v>1121</v>
      </c>
      <c r="B141" s="17">
        <v>10560201005</v>
      </c>
      <c r="C141" s="2" t="s">
        <v>1138</v>
      </c>
      <c r="D141" s="18">
        <v>22000</v>
      </c>
    </row>
    <row r="142" spans="1:4" x14ac:dyDescent="0.3">
      <c r="A142" s="6">
        <v>1131</v>
      </c>
      <c r="B142" s="17">
        <v>91125440593</v>
      </c>
      <c r="C142" s="2" t="s">
        <v>1148</v>
      </c>
      <c r="D142" s="18">
        <v>40</v>
      </c>
    </row>
    <row r="143" spans="1:4" x14ac:dyDescent="0.3">
      <c r="A143" s="6">
        <v>1137</v>
      </c>
      <c r="B143" s="17">
        <v>97483160582</v>
      </c>
      <c r="C143" s="2" t="s">
        <v>1154</v>
      </c>
      <c r="D143" s="18">
        <v>7900</v>
      </c>
    </row>
    <row r="144" spans="1:4" x14ac:dyDescent="0.3">
      <c r="A144" s="6">
        <v>1138</v>
      </c>
      <c r="B144" s="17">
        <v>93027660583</v>
      </c>
      <c r="C144" s="2" t="s">
        <v>1155</v>
      </c>
      <c r="D144" s="18">
        <v>5420</v>
      </c>
    </row>
    <row r="145" spans="1:4" x14ac:dyDescent="0.3">
      <c r="A145" s="6">
        <v>1153</v>
      </c>
      <c r="B145" s="17">
        <v>17813741000</v>
      </c>
      <c r="C145" s="2" t="s">
        <v>1170</v>
      </c>
      <c r="D145" s="18">
        <v>7920</v>
      </c>
    </row>
    <row r="146" spans="1:4" x14ac:dyDescent="0.3">
      <c r="A146" s="6">
        <v>1160</v>
      </c>
      <c r="B146" s="17">
        <v>97150800585</v>
      </c>
      <c r="C146" s="2" t="s">
        <v>1177</v>
      </c>
      <c r="D146" s="18">
        <v>10000</v>
      </c>
    </row>
    <row r="147" spans="1:4" x14ac:dyDescent="0.3">
      <c r="A147" s="6">
        <v>1176</v>
      </c>
      <c r="B147" s="17">
        <v>16816901009</v>
      </c>
      <c r="C147" s="2" t="s">
        <v>1193</v>
      </c>
      <c r="D147" s="18">
        <v>260</v>
      </c>
    </row>
    <row r="148" spans="1:4" x14ac:dyDescent="0.3">
      <c r="A148" s="6">
        <v>1177</v>
      </c>
      <c r="B148" s="17">
        <v>16268331002</v>
      </c>
      <c r="C148" s="2" t="s">
        <v>1194</v>
      </c>
      <c r="D148" s="18">
        <v>22260</v>
      </c>
    </row>
    <row r="149" spans="1:4" x14ac:dyDescent="0.3">
      <c r="A149" s="6">
        <v>1187</v>
      </c>
      <c r="B149" s="17">
        <v>2253660563</v>
      </c>
      <c r="C149" s="2" t="s">
        <v>1204</v>
      </c>
      <c r="D149" s="18">
        <v>12350</v>
      </c>
    </row>
    <row r="150" spans="1:4" x14ac:dyDescent="0.3">
      <c r="A150" s="6">
        <v>1192</v>
      </c>
      <c r="B150" s="17">
        <v>11680661003</v>
      </c>
      <c r="C150" s="2" t="s">
        <v>1209</v>
      </c>
      <c r="D150" s="18">
        <v>20685</v>
      </c>
    </row>
    <row r="151" spans="1:4" x14ac:dyDescent="0.3">
      <c r="A151" s="6">
        <v>1193</v>
      </c>
      <c r="B151" s="17">
        <v>95038760583</v>
      </c>
      <c r="C151" s="2" t="s">
        <v>1210</v>
      </c>
      <c r="D151" s="18">
        <v>8200</v>
      </c>
    </row>
    <row r="152" spans="1:4" x14ac:dyDescent="0.3">
      <c r="A152" s="6">
        <v>1204</v>
      </c>
      <c r="B152" s="17">
        <v>4363841000</v>
      </c>
      <c r="C152" s="2" t="s">
        <v>1221</v>
      </c>
      <c r="D152" s="18">
        <v>6616</v>
      </c>
    </row>
    <row r="153" spans="1:4" x14ac:dyDescent="0.3">
      <c r="A153" s="6">
        <v>1220</v>
      </c>
      <c r="B153" s="17">
        <v>97421590585</v>
      </c>
      <c r="C153" s="2" t="s">
        <v>1237</v>
      </c>
      <c r="D153" s="18">
        <v>5040</v>
      </c>
    </row>
    <row r="154" spans="1:4" x14ac:dyDescent="0.3">
      <c r="A154" s="6">
        <v>1229</v>
      </c>
      <c r="B154" s="17">
        <v>97810640587</v>
      </c>
      <c r="C154" s="2" t="s">
        <v>1246</v>
      </c>
      <c r="D154" s="18">
        <v>5395</v>
      </c>
    </row>
    <row r="155" spans="1:4" x14ac:dyDescent="0.3">
      <c r="A155" s="6">
        <v>1239</v>
      </c>
      <c r="B155" s="17">
        <v>3200550592</v>
      </c>
      <c r="C155" s="2" t="s">
        <v>1256</v>
      </c>
      <c r="D155" s="18">
        <v>5680</v>
      </c>
    </row>
    <row r="156" spans="1:4" x14ac:dyDescent="0.3">
      <c r="A156" s="6">
        <v>1254</v>
      </c>
      <c r="B156" s="17">
        <v>4397611007</v>
      </c>
      <c r="C156" s="2" t="s">
        <v>1271</v>
      </c>
      <c r="D156" s="18">
        <v>8355</v>
      </c>
    </row>
    <row r="157" spans="1:4" x14ac:dyDescent="0.3">
      <c r="A157" s="6">
        <v>1255</v>
      </c>
      <c r="B157" s="17">
        <v>96453810580</v>
      </c>
      <c r="C157" s="2" t="s">
        <v>1272</v>
      </c>
      <c r="D157" s="18">
        <v>6660</v>
      </c>
    </row>
    <row r="158" spans="1:4" x14ac:dyDescent="0.3">
      <c r="A158" s="6">
        <v>1265</v>
      </c>
      <c r="B158" s="17">
        <v>97960470587</v>
      </c>
      <c r="C158" s="2" t="s">
        <v>1282</v>
      </c>
      <c r="D158" s="18">
        <v>6780</v>
      </c>
    </row>
    <row r="159" spans="1:4" x14ac:dyDescent="0.3">
      <c r="A159" s="6">
        <v>1278</v>
      </c>
      <c r="B159" s="17">
        <v>97945800585</v>
      </c>
      <c r="C159" s="2" t="s">
        <v>1295</v>
      </c>
      <c r="D159" s="18">
        <v>7860</v>
      </c>
    </row>
    <row r="160" spans="1:4" x14ac:dyDescent="0.3">
      <c r="A160" s="6">
        <v>1297</v>
      </c>
      <c r="B160" s="17">
        <v>1620780591</v>
      </c>
      <c r="C160" s="2" t="s">
        <v>1314</v>
      </c>
      <c r="D160" s="18">
        <v>6968</v>
      </c>
    </row>
    <row r="161" spans="1:4" x14ac:dyDescent="0.3">
      <c r="A161" s="6">
        <v>1304</v>
      </c>
      <c r="B161" s="17">
        <v>90017530594</v>
      </c>
      <c r="C161" s="2" t="s">
        <v>1321</v>
      </c>
      <c r="D161" s="18">
        <v>6900</v>
      </c>
    </row>
    <row r="162" spans="1:4" x14ac:dyDescent="0.3">
      <c r="A162" s="6">
        <v>1312</v>
      </c>
      <c r="B162" s="17">
        <v>4204741005</v>
      </c>
      <c r="C162" s="2" t="s">
        <v>1329</v>
      </c>
      <c r="D162" s="18">
        <v>6270</v>
      </c>
    </row>
    <row r="163" spans="1:4" x14ac:dyDescent="0.3">
      <c r="A163" s="6">
        <v>1319</v>
      </c>
      <c r="B163" s="17">
        <v>11539301009</v>
      </c>
      <c r="C163" s="2" t="s">
        <v>1336</v>
      </c>
      <c r="D163" s="18">
        <v>25290</v>
      </c>
    </row>
    <row r="164" spans="1:4" x14ac:dyDescent="0.3">
      <c r="A164" s="6">
        <v>1320</v>
      </c>
      <c r="B164" s="17">
        <v>12502031003</v>
      </c>
      <c r="C164" s="2" t="s">
        <v>1337</v>
      </c>
      <c r="D164" s="18">
        <v>6305</v>
      </c>
    </row>
    <row r="165" spans="1:4" x14ac:dyDescent="0.3">
      <c r="A165" s="6">
        <v>1326</v>
      </c>
      <c r="B165" s="17">
        <v>96434660583</v>
      </c>
      <c r="C165" s="2" t="s">
        <v>1343</v>
      </c>
      <c r="D165" s="18">
        <v>8140</v>
      </c>
    </row>
    <row r="166" spans="1:4" x14ac:dyDescent="0.3">
      <c r="A166" s="6">
        <v>1335</v>
      </c>
      <c r="B166" s="17">
        <v>5905261003</v>
      </c>
      <c r="C166" s="2" t="s">
        <v>1352</v>
      </c>
      <c r="D166" s="18">
        <v>5654</v>
      </c>
    </row>
    <row r="167" spans="1:4" x14ac:dyDescent="0.3">
      <c r="A167" s="6">
        <v>1337</v>
      </c>
      <c r="B167" s="17">
        <v>13993501009</v>
      </c>
      <c r="C167" s="2" t="s">
        <v>1354</v>
      </c>
      <c r="D167" s="18">
        <v>5850</v>
      </c>
    </row>
    <row r="168" spans="1:4" x14ac:dyDescent="0.3">
      <c r="A168" s="6">
        <v>1340</v>
      </c>
      <c r="B168" s="17">
        <v>12014561000</v>
      </c>
      <c r="C168" s="2" t="s">
        <v>1357</v>
      </c>
      <c r="D168" s="18">
        <v>6435</v>
      </c>
    </row>
    <row r="169" spans="1:4" x14ac:dyDescent="0.3">
      <c r="A169" s="6">
        <v>1345</v>
      </c>
      <c r="B169" s="17">
        <v>2039980566</v>
      </c>
      <c r="C169" s="2" t="s">
        <v>1362</v>
      </c>
      <c r="D169" s="18">
        <v>5329</v>
      </c>
    </row>
    <row r="170" spans="1:4" x14ac:dyDescent="0.3">
      <c r="A170" s="6">
        <v>1358</v>
      </c>
      <c r="B170" s="17">
        <v>14879211002</v>
      </c>
      <c r="C170" s="2" t="s">
        <v>1375</v>
      </c>
      <c r="D170" s="18">
        <f>8515+195</f>
        <v>8710</v>
      </c>
    </row>
    <row r="171" spans="1:4" x14ac:dyDescent="0.3">
      <c r="A171" s="6">
        <v>1363</v>
      </c>
      <c r="B171" s="17">
        <v>97075740585</v>
      </c>
      <c r="C171" s="2" t="s">
        <v>1380</v>
      </c>
      <c r="D171" s="18">
        <v>10944</v>
      </c>
    </row>
    <row r="172" spans="1:4" x14ac:dyDescent="0.3">
      <c r="A172" s="6">
        <v>1377</v>
      </c>
      <c r="B172" s="17">
        <v>10252101000</v>
      </c>
      <c r="C172" s="2" t="s">
        <v>1394</v>
      </c>
      <c r="D172" s="18">
        <v>14310</v>
      </c>
    </row>
    <row r="173" spans="1:4" x14ac:dyDescent="0.3">
      <c r="A173" s="6">
        <v>1380</v>
      </c>
      <c r="B173" s="17">
        <v>11447541001</v>
      </c>
      <c r="C173" s="2" t="s">
        <v>1397</v>
      </c>
      <c r="D173" s="18">
        <v>10530</v>
      </c>
    </row>
    <row r="174" spans="1:4" x14ac:dyDescent="0.3">
      <c r="A174" s="6">
        <v>1383</v>
      </c>
      <c r="B174" s="17">
        <v>17620691000</v>
      </c>
      <c r="C174" s="2" t="s">
        <v>1400</v>
      </c>
      <c r="D174" s="18">
        <v>9300</v>
      </c>
    </row>
    <row r="175" spans="1:4" x14ac:dyDescent="0.3">
      <c r="A175" s="6">
        <v>1384</v>
      </c>
      <c r="B175" s="17">
        <v>7595831004</v>
      </c>
      <c r="C175" s="2" t="s">
        <v>1401</v>
      </c>
      <c r="D175" s="18">
        <v>15066</v>
      </c>
    </row>
    <row r="176" spans="1:4" x14ac:dyDescent="0.3">
      <c r="A176" s="6">
        <v>1391</v>
      </c>
      <c r="B176" s="17">
        <v>16819521002</v>
      </c>
      <c r="C176" s="2" t="s">
        <v>1408</v>
      </c>
      <c r="D176" s="18">
        <v>5760</v>
      </c>
    </row>
    <row r="177" spans="1:4" x14ac:dyDescent="0.3">
      <c r="A177" s="6">
        <v>1400</v>
      </c>
      <c r="B177" s="17">
        <v>8491680586</v>
      </c>
      <c r="C177" s="2" t="s">
        <v>1417</v>
      </c>
      <c r="D177" s="18">
        <v>1885</v>
      </c>
    </row>
    <row r="178" spans="1:4" x14ac:dyDescent="0.3">
      <c r="A178" s="6">
        <v>1405</v>
      </c>
      <c r="B178" s="17">
        <v>97074770583</v>
      </c>
      <c r="C178" s="2" t="s">
        <v>1422</v>
      </c>
      <c r="D178" s="18">
        <v>12200</v>
      </c>
    </row>
    <row r="179" spans="1:4" x14ac:dyDescent="0.3">
      <c r="A179" s="6">
        <v>1409</v>
      </c>
      <c r="B179" s="17">
        <v>17151481003</v>
      </c>
      <c r="C179" s="2" t="s">
        <v>1426</v>
      </c>
      <c r="D179" s="18">
        <v>22680</v>
      </c>
    </row>
    <row r="180" spans="1:4" x14ac:dyDescent="0.3">
      <c r="A180" s="6">
        <v>1423</v>
      </c>
      <c r="B180" s="17">
        <v>97810490587</v>
      </c>
      <c r="C180" s="2" t="s">
        <v>1440</v>
      </c>
      <c r="D180" s="18">
        <v>32400</v>
      </c>
    </row>
    <row r="181" spans="1:4" x14ac:dyDescent="0.3">
      <c r="A181" s="6">
        <v>1429</v>
      </c>
      <c r="B181" s="17">
        <v>2404090561</v>
      </c>
      <c r="C181" s="2" t="s">
        <v>1446</v>
      </c>
      <c r="D181" s="18">
        <v>5970</v>
      </c>
    </row>
    <row r="182" spans="1:4" x14ac:dyDescent="0.3">
      <c r="A182" s="6">
        <v>1437</v>
      </c>
      <c r="B182" s="17">
        <v>16337231001</v>
      </c>
      <c r="C182" s="2" t="s">
        <v>1454</v>
      </c>
      <c r="D182" s="18">
        <v>7320</v>
      </c>
    </row>
    <row r="183" spans="1:4" x14ac:dyDescent="0.3">
      <c r="A183" s="6">
        <v>1438</v>
      </c>
      <c r="B183" s="17">
        <v>12046361007</v>
      </c>
      <c r="C183" s="2" t="s">
        <v>1455</v>
      </c>
      <c r="D183" s="18">
        <v>5950</v>
      </c>
    </row>
    <row r="184" spans="1:4" x14ac:dyDescent="0.3">
      <c r="A184" s="6">
        <v>1441</v>
      </c>
      <c r="B184" s="17">
        <v>3257180590</v>
      </c>
      <c r="C184" s="2" t="s">
        <v>1458</v>
      </c>
      <c r="D184" s="18">
        <v>5900</v>
      </c>
    </row>
    <row r="185" spans="1:4" x14ac:dyDescent="0.3">
      <c r="A185" s="6">
        <v>1450</v>
      </c>
      <c r="B185" s="17">
        <v>16935261004</v>
      </c>
      <c r="C185" s="2" t="s">
        <v>1467</v>
      </c>
      <c r="D185" s="18">
        <v>6900</v>
      </c>
    </row>
    <row r="186" spans="1:4" x14ac:dyDescent="0.3">
      <c r="A186" s="6">
        <v>1460</v>
      </c>
      <c r="B186" s="17">
        <v>90071990593</v>
      </c>
      <c r="C186" s="2" t="s">
        <v>1477</v>
      </c>
      <c r="D186" s="18">
        <v>6800</v>
      </c>
    </row>
    <row r="187" spans="1:4" x14ac:dyDescent="0.3">
      <c r="A187" s="6">
        <v>1461</v>
      </c>
      <c r="B187" s="17">
        <v>4725041000</v>
      </c>
      <c r="C187" s="2" t="s">
        <v>1478</v>
      </c>
      <c r="D187" s="18">
        <v>9535</v>
      </c>
    </row>
    <row r="188" spans="1:4" ht="15.6" customHeight="1" x14ac:dyDescent="0.3">
      <c r="A188" s="5"/>
      <c r="B188" s="60"/>
      <c r="C188" s="61"/>
      <c r="D188" s="63">
        <f>SUM(D2:D187)</f>
        <v>2182033.79</v>
      </c>
    </row>
    <row r="189" spans="1:4" ht="15.6" customHeight="1" x14ac:dyDescent="0.3">
      <c r="A189" s="5"/>
      <c r="B189" s="60"/>
      <c r="C189" s="61"/>
      <c r="D189" s="62"/>
    </row>
    <row r="190" spans="1:4" ht="15.6" customHeight="1" x14ac:dyDescent="0.3">
      <c r="A190" s="5"/>
      <c r="B190" s="60"/>
      <c r="C190" s="61"/>
      <c r="D190" s="62"/>
    </row>
    <row r="191" spans="1:4" ht="15.6" customHeight="1" x14ac:dyDescent="0.3">
      <c r="A191" s="5"/>
      <c r="B191" s="60"/>
      <c r="C191" s="61"/>
      <c r="D191" s="62"/>
    </row>
    <row r="192" spans="1:4" ht="15.6" customHeight="1" x14ac:dyDescent="0.3">
      <c r="A192" s="5"/>
      <c r="B192" s="60"/>
      <c r="C192" s="61"/>
      <c r="D192" s="62"/>
    </row>
    <row r="193" spans="1:4" ht="15.6" customHeight="1" x14ac:dyDescent="0.3">
      <c r="A193" s="5"/>
      <c r="B193" s="60"/>
      <c r="C193" s="61"/>
      <c r="D193" s="62"/>
    </row>
    <row r="194" spans="1:4" ht="15.6" customHeight="1" x14ac:dyDescent="0.3">
      <c r="A194" s="5"/>
      <c r="B194" s="60"/>
      <c r="C194" s="61"/>
      <c r="D194" s="62"/>
    </row>
    <row r="195" spans="1:4" ht="15.6" customHeight="1" x14ac:dyDescent="0.3">
      <c r="A195" s="5"/>
      <c r="B195" s="60"/>
      <c r="C195" s="61"/>
      <c r="D195" s="62"/>
    </row>
    <row r="196" spans="1:4" ht="15.6" customHeight="1" x14ac:dyDescent="0.3">
      <c r="A196" s="5"/>
      <c r="B196" s="60"/>
      <c r="C196" s="61"/>
      <c r="D196" s="62"/>
    </row>
    <row r="197" spans="1:4" ht="15.6" customHeight="1" x14ac:dyDescent="0.3">
      <c r="A197" s="5"/>
      <c r="B197" s="60"/>
      <c r="C197" s="61"/>
      <c r="D197" s="62"/>
    </row>
    <row r="198" spans="1:4" ht="15.6" customHeight="1" x14ac:dyDescent="0.3">
      <c r="A198" s="5"/>
      <c r="B198" s="60"/>
      <c r="C198" s="61"/>
      <c r="D198" s="62"/>
    </row>
    <row r="199" spans="1:4" ht="15.6" customHeight="1" x14ac:dyDescent="0.3">
      <c r="A199" s="5"/>
      <c r="B199" s="60"/>
      <c r="C199" s="61"/>
      <c r="D199" s="62"/>
    </row>
    <row r="200" spans="1:4" ht="15.6" customHeight="1" x14ac:dyDescent="0.3">
      <c r="A200" s="5"/>
      <c r="B200" s="60"/>
      <c r="C200" s="61"/>
      <c r="D200" s="62"/>
    </row>
    <row r="201" spans="1:4" ht="15.6" customHeight="1" x14ac:dyDescent="0.3">
      <c r="A201" s="5"/>
      <c r="B201" s="60"/>
      <c r="C201" s="61"/>
      <c r="D201" s="62"/>
    </row>
    <row r="202" spans="1:4" ht="15.6" customHeight="1" x14ac:dyDescent="0.3">
      <c r="A202" s="5"/>
      <c r="B202" s="60"/>
      <c r="C202" s="61"/>
      <c r="D202" s="62"/>
    </row>
    <row r="203" spans="1:4" ht="15.6" customHeight="1" x14ac:dyDescent="0.3">
      <c r="A203" s="5"/>
      <c r="B203" s="60"/>
      <c r="C203" s="61"/>
      <c r="D203" s="62"/>
    </row>
    <row r="204" spans="1:4" ht="15.6" customHeight="1" x14ac:dyDescent="0.3">
      <c r="A204" s="5"/>
      <c r="B204" s="60"/>
      <c r="C204" s="61"/>
      <c r="D204" s="62"/>
    </row>
    <row r="205" spans="1:4" ht="15.6" customHeight="1" x14ac:dyDescent="0.3">
      <c r="A205" s="5"/>
      <c r="B205" s="60"/>
      <c r="C205" s="61"/>
      <c r="D205" s="62"/>
    </row>
    <row r="206" spans="1:4" ht="15.6" customHeight="1" x14ac:dyDescent="0.3">
      <c r="A206" s="5"/>
      <c r="B206" s="60"/>
      <c r="C206" s="61"/>
      <c r="D206" s="62"/>
    </row>
    <row r="207" spans="1:4" ht="15.6" customHeight="1" x14ac:dyDescent="0.3">
      <c r="A207" s="5"/>
      <c r="B207" s="60"/>
      <c r="C207" s="61"/>
      <c r="D207" s="62"/>
    </row>
    <row r="208" spans="1:4" ht="15.6" customHeight="1" x14ac:dyDescent="0.3">
      <c r="A208" s="5"/>
      <c r="B208" s="60"/>
      <c r="C208" s="61"/>
      <c r="D208" s="62"/>
    </row>
    <row r="209" spans="1:4" ht="15.6" customHeight="1" x14ac:dyDescent="0.3">
      <c r="A209" s="5"/>
      <c r="B209" s="60"/>
      <c r="C209" s="61"/>
      <c r="D209" s="62"/>
    </row>
    <row r="210" spans="1:4" ht="15.6" customHeight="1" x14ac:dyDescent="0.3">
      <c r="A210" s="5"/>
      <c r="B210" s="60"/>
      <c r="C210" s="61"/>
      <c r="D210" s="62"/>
    </row>
    <row r="211" spans="1:4" ht="15.6" customHeight="1" x14ac:dyDescent="0.3">
      <c r="A211" s="5"/>
      <c r="B211" s="60"/>
      <c r="C211" s="61"/>
      <c r="D211" s="62"/>
    </row>
    <row r="212" spans="1:4" ht="15.6" customHeight="1" x14ac:dyDescent="0.3">
      <c r="A212" s="5"/>
      <c r="B212" s="60"/>
      <c r="C212" s="61"/>
      <c r="D212" s="62"/>
    </row>
    <row r="213" spans="1:4" ht="15.6" customHeight="1" x14ac:dyDescent="0.3">
      <c r="A213" s="5"/>
      <c r="B213" s="60"/>
      <c r="C213" s="61"/>
      <c r="D213" s="62"/>
    </row>
    <row r="214" spans="1:4" ht="15.6" customHeight="1" x14ac:dyDescent="0.3">
      <c r="A214" s="5"/>
      <c r="B214" s="60"/>
      <c r="C214" s="61"/>
      <c r="D214" s="62"/>
    </row>
    <row r="215" spans="1:4" ht="15.6" customHeight="1" x14ac:dyDescent="0.3">
      <c r="A215" s="5"/>
      <c r="B215" s="60"/>
      <c r="C215" s="61"/>
      <c r="D215" s="62"/>
    </row>
    <row r="216" spans="1:4" ht="15.6" customHeight="1" x14ac:dyDescent="0.3">
      <c r="A216" s="5"/>
      <c r="B216" s="60"/>
      <c r="C216" s="61"/>
      <c r="D216" s="62"/>
    </row>
    <row r="217" spans="1:4" ht="15.6" customHeight="1" x14ac:dyDescent="0.3">
      <c r="A217" s="5"/>
      <c r="B217" s="60"/>
      <c r="C217" s="61"/>
      <c r="D217" s="62"/>
    </row>
    <row r="218" spans="1:4" ht="15.6" customHeight="1" x14ac:dyDescent="0.3">
      <c r="A218" s="5"/>
      <c r="B218" s="60"/>
      <c r="C218" s="61"/>
      <c r="D218" s="62"/>
    </row>
    <row r="219" spans="1:4" ht="15.6" customHeight="1" x14ac:dyDescent="0.3">
      <c r="A219" s="5"/>
      <c r="B219" s="60"/>
      <c r="C219" s="61"/>
      <c r="D219" s="62"/>
    </row>
    <row r="220" spans="1:4" ht="15.6" customHeight="1" x14ac:dyDescent="0.3">
      <c r="A220" s="5"/>
      <c r="B220" s="60"/>
      <c r="C220" s="61"/>
      <c r="D220" s="62"/>
    </row>
    <row r="221" spans="1:4" ht="15.6" customHeight="1" x14ac:dyDescent="0.3">
      <c r="A221" s="5"/>
      <c r="B221" s="60"/>
      <c r="C221" s="61"/>
      <c r="D221" s="62"/>
    </row>
    <row r="222" spans="1:4" ht="15.6" customHeight="1" x14ac:dyDescent="0.3">
      <c r="A222" s="5"/>
      <c r="B222" s="60"/>
      <c r="C222" s="61"/>
      <c r="D222" s="62"/>
    </row>
    <row r="223" spans="1:4" ht="15.6" customHeight="1" x14ac:dyDescent="0.3">
      <c r="A223" s="5"/>
      <c r="B223" s="60"/>
      <c r="C223" s="61"/>
      <c r="D223" s="62"/>
    </row>
    <row r="224" spans="1:4" ht="15.6" customHeight="1" x14ac:dyDescent="0.3">
      <c r="A224" s="5"/>
      <c r="B224" s="60"/>
      <c r="C224" s="61"/>
      <c r="D224" s="62"/>
    </row>
    <row r="225" spans="1:4" ht="15.6" customHeight="1" x14ac:dyDescent="0.3">
      <c r="A225" s="5"/>
      <c r="B225" s="60"/>
      <c r="C225" s="61"/>
      <c r="D225" s="62"/>
    </row>
    <row r="226" spans="1:4" ht="15.6" customHeight="1" x14ac:dyDescent="0.3">
      <c r="A226" s="5"/>
      <c r="B226" s="60"/>
      <c r="C226" s="61"/>
      <c r="D226" s="62"/>
    </row>
    <row r="227" spans="1:4" ht="15.6" customHeight="1" x14ac:dyDescent="0.3">
      <c r="A227" s="5"/>
      <c r="B227" s="60"/>
      <c r="C227" s="61"/>
      <c r="D227" s="62"/>
    </row>
    <row r="228" spans="1:4" ht="15.6" customHeight="1" x14ac:dyDescent="0.3">
      <c r="A228" s="5"/>
      <c r="B228" s="60"/>
      <c r="C228" s="61"/>
      <c r="D228" s="62"/>
    </row>
    <row r="229" spans="1:4" ht="15.6" customHeight="1" x14ac:dyDescent="0.3">
      <c r="A229" s="5"/>
      <c r="B229" s="60"/>
      <c r="C229" s="61"/>
      <c r="D229" s="62"/>
    </row>
    <row r="230" spans="1:4" ht="15.6" customHeight="1" x14ac:dyDescent="0.3">
      <c r="A230" s="5"/>
      <c r="B230" s="60"/>
      <c r="C230" s="61"/>
      <c r="D230" s="62"/>
    </row>
    <row r="231" spans="1:4" ht="15.6" customHeight="1" x14ac:dyDescent="0.3">
      <c r="A231" s="5"/>
      <c r="B231" s="60"/>
      <c r="C231" s="61"/>
      <c r="D231" s="62"/>
    </row>
    <row r="232" spans="1:4" ht="15.6" customHeight="1" x14ac:dyDescent="0.3">
      <c r="A232" s="5"/>
      <c r="B232" s="60"/>
      <c r="C232" s="61"/>
      <c r="D232" s="62"/>
    </row>
    <row r="233" spans="1:4" ht="15.6" customHeight="1" x14ac:dyDescent="0.3">
      <c r="A233" s="5"/>
      <c r="B233" s="60"/>
      <c r="C233" s="61"/>
      <c r="D233" s="62"/>
    </row>
    <row r="234" spans="1:4" ht="15.6" customHeight="1" x14ac:dyDescent="0.3">
      <c r="A234" s="5"/>
      <c r="B234" s="60"/>
      <c r="C234" s="61"/>
      <c r="D234" s="62"/>
    </row>
    <row r="235" spans="1:4" ht="15.6" customHeight="1" x14ac:dyDescent="0.3">
      <c r="A235" s="5"/>
      <c r="B235" s="60"/>
      <c r="C235" s="61"/>
      <c r="D235" s="62"/>
    </row>
    <row r="236" spans="1:4" ht="15.6" customHeight="1" x14ac:dyDescent="0.3">
      <c r="A236" s="5"/>
      <c r="B236" s="60"/>
      <c r="C236" s="61"/>
      <c r="D236" s="62"/>
    </row>
    <row r="237" spans="1:4" ht="15.6" customHeight="1" x14ac:dyDescent="0.3">
      <c r="A237" s="5"/>
      <c r="B237" s="60"/>
      <c r="C237" s="61"/>
      <c r="D237" s="62"/>
    </row>
    <row r="238" spans="1:4" ht="15.6" customHeight="1" x14ac:dyDescent="0.3">
      <c r="A238" s="5"/>
      <c r="B238" s="60"/>
      <c r="C238" s="61"/>
      <c r="D238" s="62"/>
    </row>
    <row r="239" spans="1:4" ht="15.6" customHeight="1" x14ac:dyDescent="0.3">
      <c r="A239" s="5"/>
      <c r="B239" s="60"/>
      <c r="C239" s="61"/>
      <c r="D239" s="62"/>
    </row>
    <row r="240" spans="1:4" ht="15.6" customHeight="1" x14ac:dyDescent="0.3">
      <c r="A240" s="5"/>
      <c r="B240" s="60"/>
      <c r="C240" s="61"/>
      <c r="D240" s="62"/>
    </row>
    <row r="241" spans="1:4" ht="15.6" customHeight="1" x14ac:dyDescent="0.3">
      <c r="A241" s="5"/>
      <c r="B241" s="60"/>
      <c r="C241" s="61"/>
      <c r="D241" s="62"/>
    </row>
    <row r="242" spans="1:4" ht="15.6" customHeight="1" x14ac:dyDescent="0.3">
      <c r="A242" s="5"/>
      <c r="B242" s="60"/>
      <c r="C242" s="61"/>
      <c r="D242" s="62"/>
    </row>
    <row r="243" spans="1:4" ht="15.6" customHeight="1" x14ac:dyDescent="0.3">
      <c r="A243" s="5"/>
      <c r="B243" s="60"/>
      <c r="C243" s="61"/>
      <c r="D243" s="62"/>
    </row>
    <row r="244" spans="1:4" ht="15.6" customHeight="1" x14ac:dyDescent="0.3">
      <c r="A244" s="5"/>
      <c r="B244" s="60"/>
      <c r="C244" s="61"/>
      <c r="D244" s="62"/>
    </row>
    <row r="245" spans="1:4" ht="15.6" customHeight="1" x14ac:dyDescent="0.3">
      <c r="A245" s="5"/>
      <c r="B245" s="60"/>
      <c r="C245" s="61"/>
      <c r="D245" s="62"/>
    </row>
    <row r="246" spans="1:4" ht="15.6" customHeight="1" x14ac:dyDescent="0.3">
      <c r="A246" s="5"/>
      <c r="B246" s="60"/>
      <c r="C246" s="61"/>
      <c r="D246" s="62"/>
    </row>
    <row r="247" spans="1:4" ht="15.6" customHeight="1" x14ac:dyDescent="0.3">
      <c r="A247" s="5"/>
      <c r="B247" s="60"/>
      <c r="C247" s="61"/>
      <c r="D247" s="62"/>
    </row>
    <row r="248" spans="1:4" ht="15.6" customHeight="1" x14ac:dyDescent="0.3">
      <c r="A248" s="5"/>
      <c r="B248" s="60"/>
      <c r="C248" s="61"/>
      <c r="D248" s="62"/>
    </row>
    <row r="249" spans="1:4" ht="15.6" customHeight="1" x14ac:dyDescent="0.3">
      <c r="A249" s="5"/>
      <c r="B249" s="60"/>
      <c r="C249" s="61"/>
      <c r="D249" s="62"/>
    </row>
    <row r="250" spans="1:4" ht="15.6" customHeight="1" x14ac:dyDescent="0.3">
      <c r="A250" s="5"/>
      <c r="B250" s="60"/>
      <c r="C250" s="61"/>
      <c r="D250" s="62"/>
    </row>
    <row r="251" spans="1:4" ht="15.6" customHeight="1" x14ac:dyDescent="0.3">
      <c r="A251" s="5"/>
      <c r="B251" s="60"/>
      <c r="C251" s="61"/>
      <c r="D251" s="62"/>
    </row>
    <row r="252" spans="1:4" ht="15.6" customHeight="1" x14ac:dyDescent="0.3">
      <c r="A252" s="5"/>
      <c r="B252" s="60"/>
      <c r="C252" s="61"/>
      <c r="D252" s="62"/>
    </row>
    <row r="253" spans="1:4" ht="15.6" customHeight="1" x14ac:dyDescent="0.3">
      <c r="A253" s="5"/>
      <c r="B253" s="60"/>
      <c r="C253" s="61"/>
      <c r="D253" s="62"/>
    </row>
    <row r="254" spans="1:4" ht="15.6" customHeight="1" x14ac:dyDescent="0.3">
      <c r="A254" s="5"/>
      <c r="B254" s="60"/>
      <c r="C254" s="61"/>
      <c r="D254" s="62"/>
    </row>
    <row r="255" spans="1:4" ht="15.6" customHeight="1" x14ac:dyDescent="0.3">
      <c r="A255" s="5"/>
      <c r="B255" s="60"/>
      <c r="C255" s="61"/>
      <c r="D255" s="62"/>
    </row>
    <row r="256" spans="1:4" ht="15.6" customHeight="1" x14ac:dyDescent="0.3">
      <c r="A256" s="5"/>
      <c r="B256" s="60"/>
      <c r="C256" s="61"/>
      <c r="D256" s="62"/>
    </row>
    <row r="257" spans="1:4" ht="15.6" customHeight="1" x14ac:dyDescent="0.3">
      <c r="A257" s="5"/>
      <c r="B257" s="60"/>
      <c r="C257" s="61"/>
      <c r="D257" s="62"/>
    </row>
    <row r="258" spans="1:4" ht="15.6" customHeight="1" x14ac:dyDescent="0.3">
      <c r="A258" s="5"/>
      <c r="B258" s="60"/>
      <c r="C258" s="61"/>
      <c r="D258" s="62"/>
    </row>
    <row r="259" spans="1:4" ht="15.6" customHeight="1" x14ac:dyDescent="0.3">
      <c r="A259" s="5"/>
      <c r="B259" s="60"/>
      <c r="C259" s="61"/>
      <c r="D259" s="62"/>
    </row>
    <row r="260" spans="1:4" ht="15.6" customHeight="1" x14ac:dyDescent="0.3">
      <c r="A260" s="5"/>
      <c r="B260" s="60"/>
      <c r="C260" s="61"/>
      <c r="D260" s="62"/>
    </row>
    <row r="261" spans="1:4" ht="15.6" customHeight="1" x14ac:dyDescent="0.3">
      <c r="A261" s="5"/>
      <c r="B261" s="60"/>
      <c r="C261" s="61"/>
      <c r="D261" s="62"/>
    </row>
    <row r="262" spans="1:4" ht="15.6" customHeight="1" x14ac:dyDescent="0.3">
      <c r="A262" s="5"/>
      <c r="B262" s="60"/>
      <c r="C262" s="61"/>
      <c r="D262" s="62"/>
    </row>
    <row r="263" spans="1:4" ht="15.6" customHeight="1" x14ac:dyDescent="0.3">
      <c r="A263" s="5"/>
      <c r="B263" s="60"/>
      <c r="C263" s="61"/>
      <c r="D263" s="62"/>
    </row>
    <row r="264" spans="1:4" ht="15.6" customHeight="1" x14ac:dyDescent="0.3">
      <c r="A264" s="5"/>
      <c r="B264" s="60"/>
      <c r="C264" s="61"/>
      <c r="D264" s="62"/>
    </row>
    <row r="265" spans="1:4" ht="15.6" customHeight="1" x14ac:dyDescent="0.3">
      <c r="A265" s="5"/>
      <c r="B265" s="60"/>
      <c r="C265" s="61"/>
      <c r="D265" s="62"/>
    </row>
    <row r="266" spans="1:4" ht="15.6" customHeight="1" x14ac:dyDescent="0.3">
      <c r="A266" s="5"/>
      <c r="B266" s="60"/>
      <c r="C266" s="61"/>
      <c r="D266" s="62"/>
    </row>
    <row r="267" spans="1:4" ht="15.6" customHeight="1" x14ac:dyDescent="0.3">
      <c r="A267" s="5"/>
      <c r="B267" s="60"/>
      <c r="C267" s="61"/>
      <c r="D267" s="62"/>
    </row>
    <row r="268" spans="1:4" ht="15.6" customHeight="1" x14ac:dyDescent="0.3">
      <c r="A268" s="5"/>
      <c r="B268" s="60"/>
      <c r="C268" s="61"/>
      <c r="D268" s="62"/>
    </row>
    <row r="269" spans="1:4" ht="15.6" customHeight="1" x14ac:dyDescent="0.3">
      <c r="A269" s="5"/>
      <c r="B269" s="60"/>
      <c r="C269" s="61"/>
      <c r="D269" s="62"/>
    </row>
    <row r="270" spans="1:4" ht="15.6" customHeight="1" x14ac:dyDescent="0.3">
      <c r="A270" s="5"/>
      <c r="B270" s="60"/>
      <c r="C270" s="61"/>
      <c r="D270" s="62"/>
    </row>
    <row r="271" spans="1:4" ht="15.6" customHeight="1" x14ac:dyDescent="0.3">
      <c r="A271" s="5"/>
      <c r="B271" s="60"/>
      <c r="C271" s="61"/>
      <c r="D271" s="62"/>
    </row>
    <row r="272" spans="1:4" ht="15.6" customHeight="1" x14ac:dyDescent="0.3">
      <c r="A272" s="5"/>
      <c r="B272" s="60"/>
      <c r="C272" s="61"/>
      <c r="D272" s="62"/>
    </row>
    <row r="273" spans="1:4" x14ac:dyDescent="0.3">
      <c r="A273" s="5"/>
      <c r="B273" s="60"/>
      <c r="C273" s="61"/>
      <c r="D273" s="63"/>
    </row>
    <row r="274" spans="1:4" x14ac:dyDescent="0.3">
      <c r="A274" s="5"/>
      <c r="B274" s="60"/>
      <c r="C274" s="61"/>
      <c r="D274" s="62"/>
    </row>
    <row r="275" spans="1:4" x14ac:dyDescent="0.3">
      <c r="A275" s="5"/>
      <c r="B275" s="60"/>
      <c r="C275" s="61"/>
      <c r="D275" s="62"/>
    </row>
    <row r="276" spans="1:4" x14ac:dyDescent="0.3">
      <c r="A276" s="5"/>
      <c r="B276" s="60"/>
      <c r="C276" s="61"/>
      <c r="D276" s="62"/>
    </row>
    <row r="277" spans="1:4" x14ac:dyDescent="0.3">
      <c r="A277" s="5"/>
      <c r="B277" s="60"/>
      <c r="C277" s="61"/>
      <c r="D277" s="62"/>
    </row>
    <row r="278" spans="1:4" x14ac:dyDescent="0.3">
      <c r="A278" s="5"/>
      <c r="B278" s="60"/>
      <c r="C278" s="61"/>
      <c r="D278" s="62"/>
    </row>
    <row r="279" spans="1:4" x14ac:dyDescent="0.3">
      <c r="A279" s="5"/>
      <c r="B279" s="60"/>
      <c r="C279" s="61"/>
      <c r="D279" s="62"/>
    </row>
    <row r="280" spans="1:4" x14ac:dyDescent="0.3">
      <c r="A280" s="5"/>
      <c r="B280" s="60"/>
      <c r="C280" s="61"/>
      <c r="D280" s="62"/>
    </row>
    <row r="281" spans="1:4" x14ac:dyDescent="0.3">
      <c r="A281" s="5"/>
      <c r="B281" s="60"/>
      <c r="C281" s="61"/>
      <c r="D281" s="62"/>
    </row>
    <row r="282" spans="1:4" x14ac:dyDescent="0.3">
      <c r="A282" s="5"/>
      <c r="B282" s="60"/>
      <c r="C282" s="61"/>
      <c r="D282" s="62"/>
    </row>
    <row r="283" spans="1:4" x14ac:dyDescent="0.3">
      <c r="A283" s="5"/>
      <c r="B283" s="60"/>
      <c r="C283" s="61"/>
      <c r="D283" s="62"/>
    </row>
    <row r="284" spans="1:4" x14ac:dyDescent="0.3">
      <c r="A284" s="5"/>
      <c r="B284" s="60"/>
      <c r="C284" s="61"/>
      <c r="D284" s="62"/>
    </row>
    <row r="285" spans="1:4" x14ac:dyDescent="0.3">
      <c r="A285" s="5"/>
      <c r="B285" s="60"/>
      <c r="C285" s="61"/>
      <c r="D285" s="62"/>
    </row>
    <row r="286" spans="1:4" x14ac:dyDescent="0.3">
      <c r="A286" s="5"/>
      <c r="B286" s="60"/>
      <c r="C286" s="61"/>
      <c r="D286" s="62"/>
    </row>
    <row r="287" spans="1:4" x14ac:dyDescent="0.3">
      <c r="A287" s="5"/>
      <c r="B287" s="60"/>
      <c r="C287" s="61"/>
      <c r="D287" s="62"/>
    </row>
    <row r="288" spans="1:4" x14ac:dyDescent="0.3">
      <c r="A288" s="5"/>
      <c r="B288" s="60"/>
      <c r="C288" s="61"/>
      <c r="D288" s="62"/>
    </row>
    <row r="289" spans="1:4" x14ac:dyDescent="0.3">
      <c r="A289" s="5"/>
      <c r="B289" s="60"/>
      <c r="C289" s="61"/>
      <c r="D289" s="62"/>
    </row>
    <row r="290" spans="1:4" x14ac:dyDescent="0.3">
      <c r="A290" s="5"/>
      <c r="B290" s="60"/>
      <c r="C290" s="61"/>
      <c r="D290" s="62"/>
    </row>
    <row r="291" spans="1:4" x14ac:dyDescent="0.3">
      <c r="A291" s="5"/>
      <c r="B291" s="60"/>
      <c r="C291" s="61"/>
      <c r="D291" s="62"/>
    </row>
    <row r="292" spans="1:4" x14ac:dyDescent="0.3">
      <c r="A292" s="5"/>
      <c r="B292" s="60"/>
      <c r="C292" s="61"/>
      <c r="D292" s="62"/>
    </row>
    <row r="293" spans="1:4" x14ac:dyDescent="0.3">
      <c r="A293" s="5"/>
      <c r="B293" s="60"/>
      <c r="C293" s="61"/>
      <c r="D293" s="62"/>
    </row>
    <row r="294" spans="1:4" x14ac:dyDescent="0.3">
      <c r="A294" s="5"/>
      <c r="B294" s="60"/>
      <c r="C294" s="61"/>
      <c r="D294" s="62"/>
    </row>
    <row r="295" spans="1:4" x14ac:dyDescent="0.3">
      <c r="A295" s="5"/>
      <c r="B295" s="60"/>
      <c r="C295" s="61"/>
      <c r="D295" s="62"/>
    </row>
    <row r="296" spans="1:4" x14ac:dyDescent="0.3">
      <c r="A296" s="5"/>
      <c r="B296" s="60"/>
      <c r="C296" s="61"/>
      <c r="D296" s="62"/>
    </row>
    <row r="297" spans="1:4" x14ac:dyDescent="0.3">
      <c r="A297" s="5"/>
      <c r="B297" s="60"/>
      <c r="C297" s="61"/>
      <c r="D297" s="62"/>
    </row>
    <row r="298" spans="1:4" x14ac:dyDescent="0.3">
      <c r="A298" s="5"/>
      <c r="B298" s="60"/>
      <c r="C298" s="61"/>
      <c r="D298" s="62"/>
    </row>
    <row r="299" spans="1:4" x14ac:dyDescent="0.3">
      <c r="A299" s="5"/>
      <c r="B299" s="60"/>
      <c r="C299" s="61"/>
      <c r="D299" s="62"/>
    </row>
    <row r="300" spans="1:4" x14ac:dyDescent="0.3">
      <c r="A300" s="5"/>
      <c r="B300" s="60"/>
      <c r="C300" s="61"/>
      <c r="D300" s="62"/>
    </row>
    <row r="301" spans="1:4" x14ac:dyDescent="0.3">
      <c r="A301" s="5"/>
      <c r="B301" s="60"/>
      <c r="C301" s="61"/>
      <c r="D301" s="62"/>
    </row>
    <row r="302" spans="1:4" x14ac:dyDescent="0.3">
      <c r="A302" s="5"/>
      <c r="B302" s="60"/>
      <c r="C302" s="61"/>
      <c r="D302" s="62"/>
    </row>
    <row r="303" spans="1:4" x14ac:dyDescent="0.3">
      <c r="A303" s="5"/>
      <c r="B303" s="60"/>
      <c r="C303" s="61"/>
      <c r="D303" s="62"/>
    </row>
    <row r="304" spans="1:4" x14ac:dyDescent="0.3">
      <c r="A304" s="5"/>
      <c r="B304" s="60"/>
      <c r="C304" s="61"/>
      <c r="D304" s="62"/>
    </row>
    <row r="305" spans="1:4" x14ac:dyDescent="0.3">
      <c r="A305" s="5"/>
      <c r="B305" s="60"/>
      <c r="C305" s="61"/>
      <c r="D305" s="62"/>
    </row>
    <row r="306" spans="1:4" x14ac:dyDescent="0.3">
      <c r="A306" s="5"/>
      <c r="B306" s="60"/>
      <c r="C306" s="61"/>
      <c r="D306" s="62"/>
    </row>
    <row r="307" spans="1:4" x14ac:dyDescent="0.3">
      <c r="A307" s="5"/>
      <c r="B307" s="60"/>
      <c r="C307" s="61"/>
      <c r="D307" s="62"/>
    </row>
    <row r="308" spans="1:4" x14ac:dyDescent="0.3">
      <c r="A308" s="5"/>
      <c r="B308" s="60"/>
      <c r="C308" s="61"/>
      <c r="D308" s="62"/>
    </row>
    <row r="309" spans="1:4" x14ac:dyDescent="0.3">
      <c r="A309" s="5"/>
      <c r="B309" s="60"/>
      <c r="C309" s="61"/>
      <c r="D309" s="62"/>
    </row>
    <row r="310" spans="1:4" x14ac:dyDescent="0.3">
      <c r="A310" s="5"/>
      <c r="B310" s="60"/>
      <c r="C310" s="61"/>
      <c r="D310" s="62"/>
    </row>
    <row r="311" spans="1:4" x14ac:dyDescent="0.3">
      <c r="A311" s="5"/>
      <c r="B311" s="60"/>
      <c r="C311" s="61"/>
      <c r="D311" s="62"/>
    </row>
    <row r="312" spans="1:4" x14ac:dyDescent="0.3">
      <c r="A312" s="5"/>
      <c r="B312" s="60"/>
      <c r="C312" s="61"/>
      <c r="D312" s="62"/>
    </row>
    <row r="313" spans="1:4" x14ac:dyDescent="0.3">
      <c r="A313" s="5"/>
      <c r="B313" s="60"/>
      <c r="C313" s="61"/>
      <c r="D313" s="62"/>
    </row>
    <row r="314" spans="1:4" x14ac:dyDescent="0.3">
      <c r="A314" s="5"/>
      <c r="B314" s="60"/>
      <c r="C314" s="61"/>
      <c r="D314" s="62"/>
    </row>
    <row r="315" spans="1:4" x14ac:dyDescent="0.3">
      <c r="A315" s="5"/>
      <c r="B315" s="60"/>
      <c r="C315" s="61"/>
      <c r="D315" s="62"/>
    </row>
    <row r="316" spans="1:4" x14ac:dyDescent="0.3">
      <c r="A316" s="5"/>
      <c r="B316" s="60"/>
      <c r="C316" s="61"/>
      <c r="D316" s="62"/>
    </row>
    <row r="317" spans="1:4" x14ac:dyDescent="0.3">
      <c r="A317" s="5"/>
      <c r="B317" s="60"/>
      <c r="C317" s="61"/>
      <c r="D317" s="62"/>
    </row>
    <row r="318" spans="1:4" x14ac:dyDescent="0.3">
      <c r="A318" s="5"/>
      <c r="B318" s="60"/>
      <c r="C318" s="61"/>
      <c r="D318" s="62"/>
    </row>
    <row r="319" spans="1:4" x14ac:dyDescent="0.3">
      <c r="A319" s="5"/>
      <c r="B319" s="60"/>
      <c r="C319" s="61"/>
      <c r="D319" s="62"/>
    </row>
    <row r="320" spans="1:4" x14ac:dyDescent="0.3">
      <c r="A320" s="5"/>
      <c r="B320" s="60"/>
      <c r="C320" s="61"/>
      <c r="D320" s="62"/>
    </row>
    <row r="321" spans="1:4" x14ac:dyDescent="0.3">
      <c r="A321" s="5"/>
      <c r="B321" s="60"/>
      <c r="C321" s="61"/>
      <c r="D321" s="62"/>
    </row>
    <row r="322" spans="1:4" x14ac:dyDescent="0.3">
      <c r="A322" s="5"/>
      <c r="B322" s="60"/>
      <c r="C322" s="61"/>
      <c r="D322" s="62"/>
    </row>
    <row r="323" spans="1:4" x14ac:dyDescent="0.3">
      <c r="A323" s="5"/>
      <c r="B323" s="60"/>
      <c r="C323" s="61"/>
      <c r="D323" s="62"/>
    </row>
    <row r="324" spans="1:4" x14ac:dyDescent="0.3">
      <c r="A324" s="5"/>
      <c r="B324" s="60"/>
      <c r="C324" s="61"/>
      <c r="D324" s="62"/>
    </row>
    <row r="325" spans="1:4" x14ac:dyDescent="0.3">
      <c r="A325" s="5"/>
      <c r="B325" s="60"/>
      <c r="C325" s="61"/>
      <c r="D325" s="62"/>
    </row>
    <row r="326" spans="1:4" x14ac:dyDescent="0.3">
      <c r="A326" s="5"/>
      <c r="B326" s="60"/>
      <c r="C326" s="61"/>
      <c r="D326" s="62"/>
    </row>
    <row r="327" spans="1:4" x14ac:dyDescent="0.3">
      <c r="A327" s="5"/>
      <c r="B327" s="60"/>
      <c r="C327" s="61"/>
      <c r="D327" s="62"/>
    </row>
    <row r="328" spans="1:4" x14ac:dyDescent="0.3">
      <c r="A328" s="5"/>
      <c r="B328" s="60"/>
      <c r="C328" s="61"/>
      <c r="D328" s="62"/>
    </row>
    <row r="329" spans="1:4" x14ac:dyDescent="0.3">
      <c r="A329" s="5"/>
      <c r="B329" s="60"/>
      <c r="C329" s="61"/>
      <c r="D329" s="62"/>
    </row>
    <row r="330" spans="1:4" x14ac:dyDescent="0.3">
      <c r="A330" s="5"/>
      <c r="B330" s="60"/>
      <c r="C330" s="61"/>
      <c r="D330" s="62"/>
    </row>
    <row r="331" spans="1:4" x14ac:dyDescent="0.3">
      <c r="A331" s="5"/>
      <c r="B331" s="60"/>
      <c r="C331" s="61"/>
      <c r="D331" s="62"/>
    </row>
    <row r="332" spans="1:4" x14ac:dyDescent="0.3">
      <c r="A332" s="5"/>
      <c r="B332" s="60"/>
      <c r="C332" s="61"/>
      <c r="D332" s="62"/>
    </row>
    <row r="333" spans="1:4" x14ac:dyDescent="0.3">
      <c r="A333" s="5"/>
      <c r="B333" s="60"/>
      <c r="C333" s="61"/>
      <c r="D333" s="62"/>
    </row>
    <row r="334" spans="1:4" x14ac:dyDescent="0.3">
      <c r="A334" s="5"/>
      <c r="B334" s="60"/>
      <c r="C334" s="61"/>
      <c r="D334" s="62"/>
    </row>
    <row r="335" spans="1:4" x14ac:dyDescent="0.3">
      <c r="A335" s="5"/>
      <c r="B335" s="60"/>
      <c r="C335" s="61"/>
      <c r="D335" s="62"/>
    </row>
    <row r="336" spans="1:4" x14ac:dyDescent="0.3">
      <c r="A336" s="5"/>
      <c r="B336" s="60"/>
      <c r="C336" s="61"/>
      <c r="D336" s="62"/>
    </row>
    <row r="337" spans="1:4" x14ac:dyDescent="0.3">
      <c r="A337" s="5"/>
      <c r="B337" s="60"/>
      <c r="C337" s="61"/>
      <c r="D337" s="62"/>
    </row>
    <row r="338" spans="1:4" x14ac:dyDescent="0.3">
      <c r="A338" s="5"/>
      <c r="B338" s="60"/>
      <c r="C338" s="61"/>
      <c r="D338" s="62"/>
    </row>
    <row r="339" spans="1:4" x14ac:dyDescent="0.3">
      <c r="A339" s="5"/>
      <c r="B339" s="60"/>
      <c r="C339" s="61"/>
      <c r="D339" s="62"/>
    </row>
    <row r="340" spans="1:4" x14ac:dyDescent="0.3">
      <c r="A340" s="5"/>
      <c r="B340" s="60"/>
      <c r="C340" s="61"/>
      <c r="D340" s="62"/>
    </row>
    <row r="341" spans="1:4" x14ac:dyDescent="0.3">
      <c r="A341" s="5"/>
      <c r="B341" s="60"/>
      <c r="C341" s="61"/>
      <c r="D341" s="62"/>
    </row>
    <row r="342" spans="1:4" x14ac:dyDescent="0.3">
      <c r="A342" s="5"/>
      <c r="B342" s="60"/>
      <c r="C342" s="61"/>
      <c r="D342" s="62"/>
    </row>
    <row r="343" spans="1:4" x14ac:dyDescent="0.3">
      <c r="A343" s="5"/>
      <c r="B343" s="60"/>
      <c r="C343" s="61"/>
      <c r="D343" s="62"/>
    </row>
    <row r="344" spans="1:4" x14ac:dyDescent="0.3">
      <c r="A344" s="5"/>
      <c r="B344" s="60"/>
      <c r="C344" s="61"/>
      <c r="D344" s="62"/>
    </row>
    <row r="345" spans="1:4" x14ac:dyDescent="0.3">
      <c r="A345" s="5"/>
      <c r="B345" s="60"/>
      <c r="C345" s="61"/>
      <c r="D345" s="62"/>
    </row>
    <row r="346" spans="1:4" x14ac:dyDescent="0.3">
      <c r="A346" s="5"/>
      <c r="B346" s="60"/>
      <c r="C346" s="61"/>
      <c r="D346" s="62"/>
    </row>
    <row r="347" spans="1:4" x14ac:dyDescent="0.3">
      <c r="A347" s="5"/>
      <c r="B347" s="60"/>
      <c r="C347" s="61"/>
      <c r="D347" s="62"/>
    </row>
    <row r="348" spans="1:4" x14ac:dyDescent="0.3">
      <c r="A348" s="5"/>
      <c r="B348" s="60"/>
      <c r="C348" s="61"/>
      <c r="D348" s="62"/>
    </row>
    <row r="349" spans="1:4" x14ac:dyDescent="0.3">
      <c r="A349" s="5"/>
      <c r="B349" s="60"/>
      <c r="C349" s="61"/>
      <c r="D349" s="62"/>
    </row>
    <row r="350" spans="1:4" x14ac:dyDescent="0.3">
      <c r="A350" s="5"/>
      <c r="B350" s="60"/>
      <c r="C350" s="61"/>
      <c r="D350" s="62"/>
    </row>
    <row r="351" spans="1:4" x14ac:dyDescent="0.3">
      <c r="A351" s="5"/>
      <c r="B351" s="60"/>
      <c r="C351" s="61"/>
      <c r="D351" s="62"/>
    </row>
    <row r="352" spans="1:4" x14ac:dyDescent="0.3">
      <c r="A352" s="5"/>
      <c r="B352" s="60"/>
      <c r="C352" s="61"/>
      <c r="D352" s="62"/>
    </row>
    <row r="353" spans="1:4" x14ac:dyDescent="0.3">
      <c r="A353" s="5"/>
      <c r="B353" s="60"/>
      <c r="C353" s="61"/>
      <c r="D353" s="62"/>
    </row>
    <row r="354" spans="1:4" x14ac:dyDescent="0.3">
      <c r="A354" s="5"/>
      <c r="B354" s="60"/>
      <c r="C354" s="61"/>
      <c r="D354" s="62"/>
    </row>
    <row r="355" spans="1:4" x14ac:dyDescent="0.3">
      <c r="D355" s="33"/>
    </row>
  </sheetData>
  <autoFilter ref="A1:D188" xr:uid="{E66842ED-808F-4912-99B7-C3F2E53FAC07}">
    <sortState xmlns:xlrd2="http://schemas.microsoft.com/office/spreadsheetml/2017/richdata2" ref="A2:D188">
      <sortCondition ref="A2:A188"/>
    </sortState>
  </autoFilter>
  <sortState xmlns:xlrd2="http://schemas.microsoft.com/office/spreadsheetml/2017/richdata2" ref="A2:D187">
    <sortCondition ref="A2:A187"/>
  </sortState>
  <conditionalFormatting sqref="B1">
    <cfRule type="duplicateValues" dxfId="50" priority="1"/>
  </conditionalFormatting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EA6B-3D68-457D-8703-98A0617C63A4}">
  <sheetPr codeName="Foglio14"/>
  <dimension ref="A1:D11"/>
  <sheetViews>
    <sheetView workbookViewId="0">
      <selection activeCell="C22" sqref="C22"/>
    </sheetView>
  </sheetViews>
  <sheetFormatPr defaultRowHeight="14.4" x14ac:dyDescent="0.3"/>
  <cols>
    <col min="1" max="1" width="15.6640625" customWidth="1"/>
    <col min="2" max="2" width="18.5546875" bestFit="1" customWidth="1"/>
    <col min="3" max="3" width="65.6640625" bestFit="1" customWidth="1"/>
    <col min="4" max="4" width="32.33203125" customWidth="1"/>
  </cols>
  <sheetData>
    <row r="1" spans="1:4" ht="28.8" x14ac:dyDescent="0.3">
      <c r="A1" s="4" t="s">
        <v>664</v>
      </c>
      <c r="B1" s="16" t="s">
        <v>665</v>
      </c>
      <c r="C1" s="4" t="s">
        <v>666</v>
      </c>
      <c r="D1" s="56" t="s">
        <v>1490</v>
      </c>
    </row>
    <row r="2" spans="1:4" x14ac:dyDescent="0.3">
      <c r="A2" s="6">
        <v>744</v>
      </c>
      <c r="B2" s="17">
        <v>97274550587</v>
      </c>
      <c r="C2" s="2" t="s">
        <v>761</v>
      </c>
      <c r="D2" s="18">
        <v>5460</v>
      </c>
    </row>
    <row r="3" spans="1:4" x14ac:dyDescent="0.3">
      <c r="A3" s="6">
        <v>985</v>
      </c>
      <c r="B3" s="17">
        <v>97070910589</v>
      </c>
      <c r="C3" s="2" t="s">
        <v>1002</v>
      </c>
      <c r="D3" s="18">
        <v>1185</v>
      </c>
    </row>
    <row r="4" spans="1:4" x14ac:dyDescent="0.3">
      <c r="A4" s="6">
        <v>1192</v>
      </c>
      <c r="B4" s="17">
        <v>11680661003</v>
      </c>
      <c r="C4" s="2" t="s">
        <v>1209</v>
      </c>
      <c r="D4" s="18">
        <v>9895</v>
      </c>
    </row>
    <row r="5" spans="1:4" x14ac:dyDescent="0.3">
      <c r="A5" s="6">
        <v>1209</v>
      </c>
      <c r="B5" s="17">
        <v>90112590568</v>
      </c>
      <c r="C5" s="2" t="s">
        <v>1226</v>
      </c>
      <c r="D5" s="18">
        <v>400</v>
      </c>
    </row>
    <row r="6" spans="1:4" x14ac:dyDescent="0.3">
      <c r="A6" s="6">
        <v>1251</v>
      </c>
      <c r="B6" s="17">
        <v>10042361005</v>
      </c>
      <c r="C6" s="2" t="s">
        <v>1268</v>
      </c>
      <c r="D6" s="18">
        <v>450</v>
      </c>
    </row>
    <row r="7" spans="1:4" x14ac:dyDescent="0.3">
      <c r="A7" s="6">
        <v>1371</v>
      </c>
      <c r="B7" s="17">
        <v>10218251006</v>
      </c>
      <c r="C7" s="2" t="s">
        <v>1388</v>
      </c>
      <c r="D7" s="18">
        <v>275</v>
      </c>
    </row>
    <row r="8" spans="1:4" x14ac:dyDescent="0.3">
      <c r="A8" s="6">
        <v>1131</v>
      </c>
      <c r="B8" s="17">
        <v>91125440593</v>
      </c>
      <c r="C8" s="2" t="s">
        <v>1148</v>
      </c>
      <c r="D8" s="18">
        <v>480</v>
      </c>
    </row>
    <row r="9" spans="1:4" x14ac:dyDescent="0.3">
      <c r="A9" s="6">
        <v>1176</v>
      </c>
      <c r="B9" s="17">
        <v>16816901009</v>
      </c>
      <c r="C9" s="2" t="s">
        <v>1193</v>
      </c>
      <c r="D9" s="18">
        <v>130</v>
      </c>
    </row>
    <row r="10" spans="1:4" x14ac:dyDescent="0.3">
      <c r="A10" s="6">
        <v>1400</v>
      </c>
      <c r="B10" s="17">
        <v>8491680586</v>
      </c>
      <c r="C10" s="2" t="s">
        <v>1417</v>
      </c>
      <c r="D10" s="18">
        <v>130</v>
      </c>
    </row>
    <row r="11" spans="1:4" x14ac:dyDescent="0.3">
      <c r="D11" s="33">
        <f>SUM(D2:D10)</f>
        <v>18405</v>
      </c>
    </row>
  </sheetData>
  <conditionalFormatting sqref="B1">
    <cfRule type="duplicateValues" dxfId="49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11A2-4863-4CD6-BE02-F52268693BE0}">
  <sheetPr codeName="Foglio15">
    <tabColor rgb="FF00FF00"/>
  </sheetPr>
  <dimension ref="A1:E72"/>
  <sheetViews>
    <sheetView topLeftCell="A49" workbookViewId="0">
      <selection activeCell="D72" sqref="D72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x14ac:dyDescent="0.3">
      <c r="A2" s="6">
        <v>2</v>
      </c>
      <c r="B2" s="17">
        <v>11521311008</v>
      </c>
      <c r="C2" s="2" t="s">
        <v>201</v>
      </c>
      <c r="D2" s="18">
        <v>3690</v>
      </c>
    </row>
    <row r="3" spans="1:4" x14ac:dyDescent="0.3">
      <c r="A3" s="6">
        <v>40</v>
      </c>
      <c r="B3" s="17">
        <v>91161230593</v>
      </c>
      <c r="C3" s="2" t="s">
        <v>518</v>
      </c>
      <c r="D3" s="18">
        <v>2000</v>
      </c>
    </row>
    <row r="4" spans="1:4" x14ac:dyDescent="0.3">
      <c r="A4" s="6">
        <v>75</v>
      </c>
      <c r="B4" s="17">
        <v>2339850592</v>
      </c>
      <c r="C4" s="2" t="s">
        <v>581</v>
      </c>
      <c r="D4" s="18">
        <v>2015</v>
      </c>
    </row>
    <row r="5" spans="1:4" x14ac:dyDescent="0.3">
      <c r="A5" s="6">
        <v>103</v>
      </c>
      <c r="B5" s="17">
        <v>90027700591</v>
      </c>
      <c r="C5" s="2" t="s">
        <v>149</v>
      </c>
      <c r="D5" s="18">
        <v>4650</v>
      </c>
    </row>
    <row r="6" spans="1:4" x14ac:dyDescent="0.3">
      <c r="A6" s="6">
        <v>135</v>
      </c>
      <c r="B6" s="17">
        <v>16462121001</v>
      </c>
      <c r="C6" s="2" t="s">
        <v>653</v>
      </c>
      <c r="D6" s="18">
        <v>1500</v>
      </c>
    </row>
    <row r="7" spans="1:4" x14ac:dyDescent="0.3">
      <c r="A7" s="6">
        <v>147</v>
      </c>
      <c r="B7" s="17">
        <v>91028390606</v>
      </c>
      <c r="C7" s="2" t="s">
        <v>297</v>
      </c>
      <c r="D7" s="18">
        <v>1200</v>
      </c>
    </row>
    <row r="8" spans="1:4" x14ac:dyDescent="0.3">
      <c r="A8" s="6">
        <v>192</v>
      </c>
      <c r="B8" s="17">
        <v>92000380581</v>
      </c>
      <c r="C8" s="2" t="s">
        <v>484</v>
      </c>
      <c r="D8" s="18">
        <v>2000</v>
      </c>
    </row>
    <row r="9" spans="1:4" x14ac:dyDescent="0.3">
      <c r="A9" s="6">
        <v>219</v>
      </c>
      <c r="B9" s="17">
        <v>95053870580</v>
      </c>
      <c r="C9" s="2" t="s">
        <v>394</v>
      </c>
      <c r="D9" s="18">
        <v>5180</v>
      </c>
    </row>
    <row r="10" spans="1:4" x14ac:dyDescent="0.3">
      <c r="A10" s="6">
        <v>244</v>
      </c>
      <c r="B10" s="17">
        <v>95003350584</v>
      </c>
      <c r="C10" s="2" t="s">
        <v>94</v>
      </c>
      <c r="D10" s="18">
        <v>13350</v>
      </c>
    </row>
    <row r="11" spans="1:4" x14ac:dyDescent="0.3">
      <c r="A11" s="6">
        <v>245</v>
      </c>
      <c r="B11" s="17">
        <v>95011080587</v>
      </c>
      <c r="C11" s="2" t="s">
        <v>480</v>
      </c>
      <c r="D11" s="18">
        <v>8000</v>
      </c>
    </row>
    <row r="12" spans="1:4" x14ac:dyDescent="0.3">
      <c r="A12" s="6">
        <v>278</v>
      </c>
      <c r="B12" s="17">
        <v>90066260598</v>
      </c>
      <c r="C12" s="2" t="s">
        <v>493</v>
      </c>
      <c r="D12" s="18">
        <v>1440</v>
      </c>
    </row>
    <row r="13" spans="1:4" x14ac:dyDescent="0.3">
      <c r="A13" s="6">
        <v>303</v>
      </c>
      <c r="B13" s="17">
        <v>95051280584</v>
      </c>
      <c r="C13" s="2" t="s">
        <v>613</v>
      </c>
      <c r="D13" s="18">
        <v>4000</v>
      </c>
    </row>
    <row r="14" spans="1:4" x14ac:dyDescent="0.3">
      <c r="A14" s="6">
        <v>313</v>
      </c>
      <c r="B14" s="17">
        <v>12264911004</v>
      </c>
      <c r="C14" s="2" t="s">
        <v>386</v>
      </c>
      <c r="D14" s="18">
        <v>850</v>
      </c>
    </row>
    <row r="15" spans="1:4" x14ac:dyDescent="0.3">
      <c r="A15" s="6">
        <v>351</v>
      </c>
      <c r="B15" s="17">
        <v>91119410594</v>
      </c>
      <c r="C15" s="2" t="s">
        <v>195</v>
      </c>
      <c r="D15" s="18">
        <v>525</v>
      </c>
    </row>
    <row r="16" spans="1:4" x14ac:dyDescent="0.3">
      <c r="A16" s="6">
        <v>383</v>
      </c>
      <c r="B16" s="17">
        <v>97471290581</v>
      </c>
      <c r="C16" s="2" t="s">
        <v>38</v>
      </c>
      <c r="D16" s="18">
        <v>9800</v>
      </c>
    </row>
    <row r="17" spans="1:4" x14ac:dyDescent="0.3">
      <c r="A17" s="6">
        <v>405</v>
      </c>
      <c r="B17" s="17">
        <v>8411210589</v>
      </c>
      <c r="C17" s="2" t="s">
        <v>351</v>
      </c>
      <c r="D17" s="18">
        <v>56803.98</v>
      </c>
    </row>
    <row r="18" spans="1:4" x14ac:dyDescent="0.3">
      <c r="A18" s="6">
        <v>449</v>
      </c>
      <c r="B18" s="17">
        <v>97987920580</v>
      </c>
      <c r="C18" s="2" t="s">
        <v>324</v>
      </c>
      <c r="D18" s="18">
        <v>1260</v>
      </c>
    </row>
    <row r="19" spans="1:4" x14ac:dyDescent="0.3">
      <c r="A19" s="6">
        <v>471</v>
      </c>
      <c r="B19" s="17">
        <v>16332101001</v>
      </c>
      <c r="C19" s="2" t="s">
        <v>278</v>
      </c>
      <c r="D19" s="18">
        <v>12180</v>
      </c>
    </row>
    <row r="20" spans="1:4" x14ac:dyDescent="0.3">
      <c r="A20" s="6">
        <v>475</v>
      </c>
      <c r="B20" s="17">
        <v>15751941004</v>
      </c>
      <c r="C20" s="2" t="s">
        <v>153</v>
      </c>
      <c r="D20" s="18">
        <v>19390</v>
      </c>
    </row>
    <row r="21" spans="1:4" x14ac:dyDescent="0.3">
      <c r="A21" s="6">
        <v>481</v>
      </c>
      <c r="B21" s="17">
        <v>91136230595</v>
      </c>
      <c r="C21" s="2" t="s">
        <v>449</v>
      </c>
      <c r="D21" s="18">
        <v>6100</v>
      </c>
    </row>
    <row r="22" spans="1:4" x14ac:dyDescent="0.3">
      <c r="A22" s="6">
        <v>512</v>
      </c>
      <c r="B22" s="17">
        <v>92028880588</v>
      </c>
      <c r="C22" s="2" t="s">
        <v>498</v>
      </c>
      <c r="D22" s="18">
        <v>9405</v>
      </c>
    </row>
    <row r="23" spans="1:4" x14ac:dyDescent="0.3">
      <c r="A23" s="6">
        <v>515</v>
      </c>
      <c r="B23" s="17">
        <v>90045330595</v>
      </c>
      <c r="C23" s="2" t="s">
        <v>526</v>
      </c>
      <c r="D23" s="18">
        <v>4970</v>
      </c>
    </row>
    <row r="24" spans="1:4" x14ac:dyDescent="0.3">
      <c r="A24" s="6">
        <v>536</v>
      </c>
      <c r="B24" s="17">
        <v>92043440582</v>
      </c>
      <c r="C24" s="2" t="s">
        <v>609</v>
      </c>
      <c r="D24" s="18">
        <v>790</v>
      </c>
    </row>
    <row r="25" spans="1:4" x14ac:dyDescent="0.3">
      <c r="A25" s="6">
        <v>552</v>
      </c>
      <c r="B25" s="17">
        <v>12679321005</v>
      </c>
      <c r="C25" s="2" t="s">
        <v>675</v>
      </c>
      <c r="D25" s="18">
        <v>2508</v>
      </c>
    </row>
    <row r="26" spans="1:4" x14ac:dyDescent="0.3">
      <c r="A26" s="6">
        <v>568</v>
      </c>
      <c r="B26" s="17">
        <v>13554801004</v>
      </c>
      <c r="C26" s="2" t="s">
        <v>564</v>
      </c>
      <c r="D26" s="18">
        <v>80</v>
      </c>
    </row>
    <row r="27" spans="1:4" x14ac:dyDescent="0.3">
      <c r="A27" s="6">
        <v>569</v>
      </c>
      <c r="B27" s="17">
        <v>10621691004</v>
      </c>
      <c r="C27" s="2" t="s">
        <v>591</v>
      </c>
      <c r="D27" s="18">
        <v>2585</v>
      </c>
    </row>
    <row r="28" spans="1:4" x14ac:dyDescent="0.3">
      <c r="A28" s="6">
        <v>586</v>
      </c>
      <c r="B28" s="17">
        <v>96276230586</v>
      </c>
      <c r="C28" s="2" t="s">
        <v>158</v>
      </c>
      <c r="D28" s="18">
        <v>13905</v>
      </c>
    </row>
    <row r="29" spans="1:4" x14ac:dyDescent="0.3">
      <c r="A29" s="6">
        <v>587</v>
      </c>
      <c r="B29" s="17">
        <v>2540920598</v>
      </c>
      <c r="C29" s="2" t="s">
        <v>641</v>
      </c>
      <c r="D29" s="18">
        <v>14640</v>
      </c>
    </row>
    <row r="30" spans="1:4" x14ac:dyDescent="0.3">
      <c r="A30" s="6">
        <v>601</v>
      </c>
      <c r="B30" s="17">
        <v>15778241008</v>
      </c>
      <c r="C30" s="2" t="s">
        <v>492</v>
      </c>
      <c r="D30" s="18">
        <v>6325</v>
      </c>
    </row>
    <row r="31" spans="1:4" x14ac:dyDescent="0.3">
      <c r="A31" s="6">
        <v>603</v>
      </c>
      <c r="B31" s="17">
        <v>3723090589</v>
      </c>
      <c r="C31" s="2" t="s">
        <v>563</v>
      </c>
      <c r="D31" s="18">
        <v>15914.79</v>
      </c>
    </row>
    <row r="32" spans="1:4" x14ac:dyDescent="0.3">
      <c r="A32" s="6">
        <v>634</v>
      </c>
      <c r="B32" s="17">
        <v>95025090580</v>
      </c>
      <c r="C32" s="2" t="s">
        <v>4</v>
      </c>
      <c r="D32" s="18">
        <v>3350</v>
      </c>
    </row>
    <row r="33" spans="1:4" x14ac:dyDescent="0.3">
      <c r="A33" s="6">
        <v>654</v>
      </c>
      <c r="B33" s="17">
        <v>11459461007</v>
      </c>
      <c r="C33" s="2" t="s">
        <v>246</v>
      </c>
      <c r="D33" s="18">
        <v>5625</v>
      </c>
    </row>
    <row r="34" spans="1:4" x14ac:dyDescent="0.3">
      <c r="A34" s="6">
        <v>701</v>
      </c>
      <c r="B34" s="17">
        <v>90003440592</v>
      </c>
      <c r="C34" s="2" t="s">
        <v>718</v>
      </c>
      <c r="D34" s="18">
        <v>4070</v>
      </c>
    </row>
    <row r="35" spans="1:4" x14ac:dyDescent="0.3">
      <c r="A35" s="6">
        <v>721</v>
      </c>
      <c r="B35" s="17">
        <v>97061180580</v>
      </c>
      <c r="C35" s="2" t="s">
        <v>738</v>
      </c>
      <c r="D35" s="18">
        <v>2400</v>
      </c>
    </row>
    <row r="36" spans="1:4" x14ac:dyDescent="0.3">
      <c r="A36" s="6">
        <v>734</v>
      </c>
      <c r="B36" s="17">
        <v>90065560592</v>
      </c>
      <c r="C36" s="2" t="s">
        <v>751</v>
      </c>
      <c r="D36" s="18">
        <v>1500</v>
      </c>
    </row>
    <row r="37" spans="1:4" x14ac:dyDescent="0.3">
      <c r="A37" s="6">
        <v>745</v>
      </c>
      <c r="B37" s="17">
        <v>97472650585</v>
      </c>
      <c r="C37" s="2" t="s">
        <v>762</v>
      </c>
      <c r="D37" s="18">
        <v>2242</v>
      </c>
    </row>
    <row r="38" spans="1:4" x14ac:dyDescent="0.3">
      <c r="A38" s="6">
        <v>756</v>
      </c>
      <c r="B38" s="17">
        <v>90084640581</v>
      </c>
      <c r="C38" s="2" t="s">
        <v>773</v>
      </c>
      <c r="D38" s="18">
        <v>520</v>
      </c>
    </row>
    <row r="39" spans="1:4" x14ac:dyDescent="0.3">
      <c r="A39" s="6">
        <v>797</v>
      </c>
      <c r="B39" s="17">
        <v>12428941004</v>
      </c>
      <c r="C39" s="2" t="s">
        <v>814</v>
      </c>
      <c r="D39" s="18">
        <v>1700</v>
      </c>
    </row>
    <row r="40" spans="1:4" x14ac:dyDescent="0.3">
      <c r="A40" s="6">
        <v>799</v>
      </c>
      <c r="B40" s="17">
        <v>9590821006</v>
      </c>
      <c r="C40" s="2" t="s">
        <v>816</v>
      </c>
      <c r="D40" s="18">
        <v>3010</v>
      </c>
    </row>
    <row r="41" spans="1:4" x14ac:dyDescent="0.3">
      <c r="A41" s="6">
        <v>856</v>
      </c>
      <c r="B41" s="17">
        <v>94080080586</v>
      </c>
      <c r="C41" s="2" t="s">
        <v>873</v>
      </c>
      <c r="D41" s="18">
        <v>7555</v>
      </c>
    </row>
    <row r="42" spans="1:4" x14ac:dyDescent="0.3">
      <c r="A42" s="6">
        <v>905</v>
      </c>
      <c r="B42" s="17">
        <v>97058830585</v>
      </c>
      <c r="C42" s="2" t="s">
        <v>922</v>
      </c>
      <c r="D42" s="18">
        <v>2107</v>
      </c>
    </row>
    <row r="43" spans="1:4" x14ac:dyDescent="0.3">
      <c r="A43" s="6">
        <v>909</v>
      </c>
      <c r="B43" s="17">
        <v>5462201004</v>
      </c>
      <c r="C43" s="2" t="s">
        <v>926</v>
      </c>
      <c r="D43" s="18">
        <v>6165</v>
      </c>
    </row>
    <row r="44" spans="1:4" x14ac:dyDescent="0.3">
      <c r="A44" s="6">
        <v>918</v>
      </c>
      <c r="B44" s="17">
        <v>97480050588</v>
      </c>
      <c r="C44" s="2" t="s">
        <v>935</v>
      </c>
      <c r="D44" s="18">
        <v>1760</v>
      </c>
    </row>
    <row r="45" spans="1:4" x14ac:dyDescent="0.3">
      <c r="A45" s="6">
        <v>921</v>
      </c>
      <c r="B45" s="17">
        <v>92086280606</v>
      </c>
      <c r="C45" s="2" t="s">
        <v>4314</v>
      </c>
      <c r="D45" s="18">
        <v>14420</v>
      </c>
    </row>
    <row r="46" spans="1:4" x14ac:dyDescent="0.3">
      <c r="A46" s="6">
        <v>925</v>
      </c>
      <c r="B46" s="17">
        <v>2618320598</v>
      </c>
      <c r="C46" s="2" t="s">
        <v>942</v>
      </c>
      <c r="D46" s="18">
        <v>5340</v>
      </c>
    </row>
    <row r="47" spans="1:4" x14ac:dyDescent="0.3">
      <c r="A47" s="6">
        <v>933</v>
      </c>
      <c r="B47" s="17">
        <v>90062370581</v>
      </c>
      <c r="C47" s="2" t="s">
        <v>950</v>
      </c>
      <c r="D47" s="18">
        <v>720</v>
      </c>
    </row>
    <row r="48" spans="1:4" x14ac:dyDescent="0.3">
      <c r="A48" s="6">
        <v>941</v>
      </c>
      <c r="B48" s="17">
        <v>2532660590</v>
      </c>
      <c r="C48" s="2" t="s">
        <v>958</v>
      </c>
      <c r="D48" s="18">
        <v>7720</v>
      </c>
    </row>
    <row r="49" spans="1:4" x14ac:dyDescent="0.3">
      <c r="A49" s="6">
        <v>948</v>
      </c>
      <c r="B49" s="17">
        <v>91155560591</v>
      </c>
      <c r="C49" s="2" t="s">
        <v>965</v>
      </c>
      <c r="D49" s="18">
        <v>2090</v>
      </c>
    </row>
    <row r="50" spans="1:4" x14ac:dyDescent="0.3">
      <c r="A50" s="6">
        <v>974</v>
      </c>
      <c r="B50" s="17">
        <v>97854660582</v>
      </c>
      <c r="C50" s="2" t="s">
        <v>991</v>
      </c>
      <c r="D50" s="18">
        <v>980</v>
      </c>
    </row>
    <row r="51" spans="1:4" x14ac:dyDescent="0.3">
      <c r="A51" s="6">
        <v>978</v>
      </c>
      <c r="B51" s="17">
        <v>97126350582</v>
      </c>
      <c r="C51" s="2" t="s">
        <v>995</v>
      </c>
      <c r="D51" s="18">
        <v>731</v>
      </c>
    </row>
    <row r="52" spans="1:4" x14ac:dyDescent="0.3">
      <c r="A52" s="6">
        <v>1000</v>
      </c>
      <c r="B52" s="17">
        <v>97475610586</v>
      </c>
      <c r="C52" s="2" t="s">
        <v>1017</v>
      </c>
      <c r="D52" s="18">
        <v>630</v>
      </c>
    </row>
    <row r="53" spans="1:4" x14ac:dyDescent="0.3">
      <c r="A53" s="6">
        <v>1051</v>
      </c>
      <c r="B53" s="17">
        <v>90085670587</v>
      </c>
      <c r="C53" s="2" t="s">
        <v>1068</v>
      </c>
      <c r="D53" s="18">
        <v>500</v>
      </c>
    </row>
    <row r="54" spans="1:4" x14ac:dyDescent="0.3">
      <c r="A54" s="6">
        <v>1052</v>
      </c>
      <c r="B54" s="17">
        <v>90067180589</v>
      </c>
      <c r="C54" s="2" t="s">
        <v>1069</v>
      </c>
      <c r="D54" s="18">
        <v>585</v>
      </c>
    </row>
    <row r="55" spans="1:4" x14ac:dyDescent="0.3">
      <c r="A55" s="6">
        <v>1063</v>
      </c>
      <c r="B55" s="17">
        <v>94085950585</v>
      </c>
      <c r="C55" s="2" t="s">
        <v>1080</v>
      </c>
      <c r="D55" s="18">
        <v>1430</v>
      </c>
    </row>
    <row r="56" spans="1:4" x14ac:dyDescent="0.3">
      <c r="A56" s="6">
        <v>1122</v>
      </c>
      <c r="B56" s="17">
        <v>5373771004</v>
      </c>
      <c r="C56" s="2" t="s">
        <v>1139</v>
      </c>
      <c r="D56" s="18">
        <v>1320</v>
      </c>
    </row>
    <row r="57" spans="1:4" x14ac:dyDescent="0.3">
      <c r="A57" s="6">
        <v>1152</v>
      </c>
      <c r="B57" s="17">
        <v>3121100600</v>
      </c>
      <c r="C57" s="2" t="s">
        <v>1169</v>
      </c>
      <c r="D57" s="18">
        <v>8925</v>
      </c>
    </row>
    <row r="58" spans="1:4" x14ac:dyDescent="0.3">
      <c r="A58" s="6">
        <v>1205</v>
      </c>
      <c r="B58" s="17">
        <v>94083690589</v>
      </c>
      <c r="C58" s="2" t="s">
        <v>1222</v>
      </c>
      <c r="D58" s="18">
        <v>1799.82</v>
      </c>
    </row>
    <row r="59" spans="1:4" x14ac:dyDescent="0.3">
      <c r="A59" s="6">
        <v>1226</v>
      </c>
      <c r="B59" s="17">
        <v>92084620407</v>
      </c>
      <c r="C59" s="2" t="s">
        <v>1243</v>
      </c>
      <c r="D59" s="18">
        <v>350</v>
      </c>
    </row>
    <row r="60" spans="1:4" x14ac:dyDescent="0.3">
      <c r="A60" s="6">
        <v>1267</v>
      </c>
      <c r="B60" s="17">
        <v>2557160609</v>
      </c>
      <c r="C60" s="2" t="s">
        <v>1284</v>
      </c>
      <c r="D60" s="18">
        <v>650</v>
      </c>
    </row>
    <row r="61" spans="1:4" x14ac:dyDescent="0.3">
      <c r="A61" s="6">
        <v>1300</v>
      </c>
      <c r="B61" s="17">
        <v>90047950598</v>
      </c>
      <c r="C61" s="2" t="s">
        <v>1317</v>
      </c>
      <c r="D61" s="18">
        <v>4500</v>
      </c>
    </row>
    <row r="62" spans="1:4" x14ac:dyDescent="0.3">
      <c r="A62" s="6">
        <v>1302</v>
      </c>
      <c r="B62" s="17">
        <v>97868920584</v>
      </c>
      <c r="C62" s="2" t="s">
        <v>1319</v>
      </c>
      <c r="D62" s="18">
        <v>2450</v>
      </c>
    </row>
    <row r="63" spans="1:4" x14ac:dyDescent="0.3">
      <c r="A63" s="6">
        <v>1308</v>
      </c>
      <c r="B63" s="17">
        <v>3164550596</v>
      </c>
      <c r="C63" s="2" t="s">
        <v>1325</v>
      </c>
      <c r="D63" s="18">
        <v>1160</v>
      </c>
    </row>
    <row r="64" spans="1:4" x14ac:dyDescent="0.3">
      <c r="A64" s="6">
        <v>1332</v>
      </c>
      <c r="B64" s="17">
        <v>90101240589</v>
      </c>
      <c r="C64" s="2" t="s">
        <v>1349</v>
      </c>
      <c r="D64" s="18">
        <v>900</v>
      </c>
    </row>
    <row r="65" spans="1:5" x14ac:dyDescent="0.3">
      <c r="A65" s="6">
        <v>1368</v>
      </c>
      <c r="B65" s="17">
        <v>97766650580</v>
      </c>
      <c r="C65" s="2" t="s">
        <v>1385</v>
      </c>
      <c r="D65" s="18">
        <v>9180</v>
      </c>
    </row>
    <row r="66" spans="1:5" x14ac:dyDescent="0.3">
      <c r="A66" s="6">
        <v>1382</v>
      </c>
      <c r="B66" s="17">
        <v>2843720604</v>
      </c>
      <c r="C66" s="2" t="s">
        <v>1399</v>
      </c>
      <c r="D66" s="18">
        <v>14550</v>
      </c>
    </row>
    <row r="67" spans="1:5" x14ac:dyDescent="0.3">
      <c r="A67" s="6">
        <v>1443</v>
      </c>
      <c r="B67" s="17">
        <v>97861480586</v>
      </c>
      <c r="C67" s="2" t="s">
        <v>1460</v>
      </c>
      <c r="D67" s="18">
        <v>3360</v>
      </c>
      <c r="E67" t="s">
        <v>3633</v>
      </c>
    </row>
    <row r="68" spans="1:5" x14ac:dyDescent="0.3">
      <c r="A68" s="6">
        <v>1501</v>
      </c>
      <c r="B68" s="17">
        <v>96421560580</v>
      </c>
      <c r="C68" s="2" t="s">
        <v>3665</v>
      </c>
      <c r="D68" s="18">
        <v>500</v>
      </c>
    </row>
    <row r="69" spans="1:5" x14ac:dyDescent="0.3">
      <c r="A69" s="6">
        <v>210</v>
      </c>
      <c r="B69" s="17">
        <v>94061250588</v>
      </c>
      <c r="C69" s="2" t="s">
        <v>34</v>
      </c>
      <c r="D69" s="18">
        <v>495</v>
      </c>
    </row>
    <row r="70" spans="1:5" x14ac:dyDescent="0.3">
      <c r="A70" s="6">
        <v>323</v>
      </c>
      <c r="B70" s="17">
        <v>97896230584</v>
      </c>
      <c r="C70" s="2" t="s">
        <v>219</v>
      </c>
      <c r="D70" s="18">
        <v>4075</v>
      </c>
    </row>
    <row r="71" spans="1:5" x14ac:dyDescent="0.3">
      <c r="A71" s="6">
        <v>919</v>
      </c>
      <c r="B71" s="17">
        <v>15622181004</v>
      </c>
      <c r="C71" s="2" t="s">
        <v>936</v>
      </c>
      <c r="D71" s="18">
        <v>400</v>
      </c>
    </row>
    <row r="72" spans="1:5" x14ac:dyDescent="0.3">
      <c r="D72" s="33">
        <f>SUM(D2:D71)</f>
        <v>358821.59</v>
      </c>
    </row>
  </sheetData>
  <conditionalFormatting sqref="B1">
    <cfRule type="duplicateValues" dxfId="48" priority="11"/>
  </conditionalFormatting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06362-5EAF-45C1-AEE0-ECFEC5FB1003}">
  <sheetPr>
    <tabColor rgb="FF00FF00"/>
  </sheetPr>
  <dimension ref="A1:D4"/>
  <sheetViews>
    <sheetView workbookViewId="0">
      <selection activeCell="D72" sqref="D72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1490</v>
      </c>
    </row>
    <row r="2" spans="1:4" x14ac:dyDescent="0.3">
      <c r="A2" s="6">
        <v>323</v>
      </c>
      <c r="B2" s="17">
        <v>97896230584</v>
      </c>
      <c r="C2" s="2" t="s">
        <v>219</v>
      </c>
      <c r="D2" s="18">
        <v>1740</v>
      </c>
    </row>
    <row r="3" spans="1:4" x14ac:dyDescent="0.3">
      <c r="A3" s="6">
        <v>919</v>
      </c>
      <c r="B3" s="17">
        <v>15622181004</v>
      </c>
      <c r="C3" s="2" t="s">
        <v>936</v>
      </c>
      <c r="D3" s="18">
        <v>2000</v>
      </c>
    </row>
    <row r="4" spans="1:4" x14ac:dyDescent="0.3">
      <c r="D4" s="33">
        <f>SUM(D2:D3)</f>
        <v>3740</v>
      </c>
    </row>
  </sheetData>
  <conditionalFormatting sqref="B1">
    <cfRule type="duplicateValues" dxfId="47" priority="1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35007-97D8-4483-AFDD-ABBEB5991EC4}">
  <dimension ref="A1:D21"/>
  <sheetViews>
    <sheetView workbookViewId="0">
      <selection activeCell="D23" sqref="D23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x14ac:dyDescent="0.3">
      <c r="A2" s="6">
        <v>124</v>
      </c>
      <c r="B2" s="17">
        <v>16920101009</v>
      </c>
      <c r="C2" s="2" t="s">
        <v>618</v>
      </c>
      <c r="D2" s="18">
        <v>11720</v>
      </c>
    </row>
    <row r="3" spans="1:4" x14ac:dyDescent="0.3">
      <c r="A3" s="6">
        <v>202</v>
      </c>
      <c r="B3" s="17">
        <v>11468081002</v>
      </c>
      <c r="C3" s="2" t="s">
        <v>306</v>
      </c>
      <c r="D3" s="18">
        <v>3320</v>
      </c>
    </row>
    <row r="4" spans="1:4" x14ac:dyDescent="0.3">
      <c r="A4" s="6">
        <v>223</v>
      </c>
      <c r="B4" s="17">
        <v>90082640583</v>
      </c>
      <c r="C4" s="2" t="s">
        <v>330</v>
      </c>
      <c r="D4" s="18">
        <v>6420</v>
      </c>
    </row>
    <row r="5" spans="1:4" x14ac:dyDescent="0.3">
      <c r="A5" s="6">
        <v>342</v>
      </c>
      <c r="B5" s="17">
        <v>97094350580</v>
      </c>
      <c r="C5" s="2" t="s">
        <v>364</v>
      </c>
      <c r="D5" s="18">
        <v>6600</v>
      </c>
    </row>
    <row r="6" spans="1:4" x14ac:dyDescent="0.3">
      <c r="A6" s="6">
        <v>394</v>
      </c>
      <c r="B6" s="17">
        <v>9090771008</v>
      </c>
      <c r="C6" s="2" t="s">
        <v>634</v>
      </c>
      <c r="D6" s="18">
        <v>12586</v>
      </c>
    </row>
    <row r="7" spans="1:4" x14ac:dyDescent="0.3">
      <c r="A7" s="6">
        <v>398</v>
      </c>
      <c r="B7" s="17">
        <v>3170420602</v>
      </c>
      <c r="C7" s="2" t="s">
        <v>331</v>
      </c>
      <c r="D7" s="18">
        <v>11000</v>
      </c>
    </row>
    <row r="8" spans="1:4" x14ac:dyDescent="0.3">
      <c r="A8" s="6">
        <v>421</v>
      </c>
      <c r="B8" s="17">
        <v>80006480596</v>
      </c>
      <c r="C8" s="2" t="s">
        <v>510</v>
      </c>
      <c r="D8" s="18">
        <v>6780</v>
      </c>
    </row>
    <row r="9" spans="1:4" x14ac:dyDescent="0.3">
      <c r="A9" s="6">
        <v>436</v>
      </c>
      <c r="B9" s="17">
        <v>16558211005</v>
      </c>
      <c r="C9" s="2" t="s">
        <v>623</v>
      </c>
      <c r="D9" s="18">
        <v>16858</v>
      </c>
    </row>
    <row r="10" spans="1:4" x14ac:dyDescent="0.3">
      <c r="A10" s="6">
        <v>437</v>
      </c>
      <c r="B10" s="17">
        <v>97112200585</v>
      </c>
      <c r="C10" s="2" t="s">
        <v>645</v>
      </c>
      <c r="D10" s="18">
        <v>7936</v>
      </c>
    </row>
    <row r="11" spans="1:4" x14ac:dyDescent="0.3">
      <c r="A11" s="6">
        <v>469</v>
      </c>
      <c r="B11" s="17">
        <v>97723790586</v>
      </c>
      <c r="C11" s="2" t="s">
        <v>250</v>
      </c>
      <c r="D11" s="18">
        <v>3600</v>
      </c>
    </row>
    <row r="12" spans="1:4" x14ac:dyDescent="0.3">
      <c r="A12" s="6">
        <v>546</v>
      </c>
      <c r="B12" s="17">
        <v>17038231001</v>
      </c>
      <c r="C12" s="2" t="s">
        <v>144</v>
      </c>
      <c r="D12" s="18">
        <v>5185</v>
      </c>
    </row>
    <row r="13" spans="1:4" x14ac:dyDescent="0.3">
      <c r="A13" s="6">
        <v>558</v>
      </c>
      <c r="B13" s="17">
        <v>14323121005</v>
      </c>
      <c r="C13" s="2" t="s">
        <v>538</v>
      </c>
      <c r="D13" s="18">
        <v>1190</v>
      </c>
    </row>
    <row r="14" spans="1:4" x14ac:dyDescent="0.3">
      <c r="A14" s="6">
        <v>559</v>
      </c>
      <c r="B14" s="17">
        <v>12507441009</v>
      </c>
      <c r="C14" s="2" t="s">
        <v>126</v>
      </c>
      <c r="D14" s="18">
        <v>10865</v>
      </c>
    </row>
    <row r="15" spans="1:4" x14ac:dyDescent="0.3">
      <c r="A15" s="6">
        <v>580</v>
      </c>
      <c r="B15" s="17">
        <v>2388060564</v>
      </c>
      <c r="C15" s="2" t="s">
        <v>663</v>
      </c>
      <c r="D15" s="18">
        <v>3450</v>
      </c>
    </row>
    <row r="16" spans="1:4" x14ac:dyDescent="0.3">
      <c r="A16" s="6">
        <v>696</v>
      </c>
      <c r="B16" s="17">
        <v>94048100583</v>
      </c>
      <c r="C16" s="2" t="s">
        <v>713</v>
      </c>
      <c r="D16" s="18">
        <v>210</v>
      </c>
    </row>
    <row r="17" spans="1:4" x14ac:dyDescent="0.3">
      <c r="A17" s="6">
        <v>931</v>
      </c>
      <c r="B17" s="17">
        <v>14911531003</v>
      </c>
      <c r="C17" s="2" t="s">
        <v>948</v>
      </c>
      <c r="D17" s="18">
        <v>920</v>
      </c>
    </row>
    <row r="18" spans="1:4" x14ac:dyDescent="0.3">
      <c r="A18" s="6">
        <v>1001</v>
      </c>
      <c r="B18" s="17">
        <v>15743431007</v>
      </c>
      <c r="C18" s="2" t="s">
        <v>1018</v>
      </c>
      <c r="D18" s="18">
        <v>2040</v>
      </c>
    </row>
    <row r="19" spans="1:4" x14ac:dyDescent="0.3">
      <c r="A19" s="6">
        <v>1125</v>
      </c>
      <c r="B19" s="17">
        <v>2506940606</v>
      </c>
      <c r="C19" s="2" t="s">
        <v>1142</v>
      </c>
      <c r="D19" s="18">
        <v>18840</v>
      </c>
    </row>
    <row r="20" spans="1:4" x14ac:dyDescent="0.3">
      <c r="A20" s="6">
        <v>1195</v>
      </c>
      <c r="B20" s="17">
        <v>15237441009</v>
      </c>
      <c r="C20" s="2" t="s">
        <v>1212</v>
      </c>
      <c r="D20" s="18">
        <v>600</v>
      </c>
    </row>
    <row r="21" spans="1:4" x14ac:dyDescent="0.3">
      <c r="D21" s="33">
        <f>SUM(D2:D20)</f>
        <v>130120</v>
      </c>
    </row>
  </sheetData>
  <sortState xmlns:xlrd2="http://schemas.microsoft.com/office/spreadsheetml/2017/richdata2" ref="A2:D21">
    <sortCondition ref="A2:A21"/>
  </sortState>
  <conditionalFormatting sqref="B1">
    <cfRule type="duplicateValues" dxfId="46" priority="1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4D0E-D6C7-4103-93E5-875AF9F6D4D8}">
  <dimension ref="A1:D3"/>
  <sheetViews>
    <sheetView workbookViewId="0">
      <selection activeCell="C13" sqref="C13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1490</v>
      </c>
    </row>
    <row r="2" spans="1:4" x14ac:dyDescent="0.3">
      <c r="A2" s="6">
        <v>1330</v>
      </c>
      <c r="B2" s="17">
        <v>97488310588</v>
      </c>
      <c r="C2" s="2" t="s">
        <v>1347</v>
      </c>
      <c r="D2" s="18">
        <v>42</v>
      </c>
    </row>
    <row r="3" spans="1:4" x14ac:dyDescent="0.3">
      <c r="D3" s="33">
        <f>SUM(D2:D2)</f>
        <v>42</v>
      </c>
    </row>
  </sheetData>
  <conditionalFormatting sqref="B1">
    <cfRule type="duplicateValues" dxfId="45" priority="1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D28F-DA48-4B85-9D5C-E83A47144DE4}">
  <dimension ref="A1:D13"/>
  <sheetViews>
    <sheetView workbookViewId="0">
      <selection activeCell="C24" sqref="C24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x14ac:dyDescent="0.3">
      <c r="A2" s="6">
        <v>60</v>
      </c>
      <c r="B2" s="17">
        <v>97460770585</v>
      </c>
      <c r="C2" s="2" t="s">
        <v>183</v>
      </c>
      <c r="D2" s="18">
        <v>1245</v>
      </c>
    </row>
    <row r="3" spans="1:4" x14ac:dyDescent="0.3">
      <c r="A3" s="6">
        <v>67</v>
      </c>
      <c r="B3" s="17">
        <v>8464451007</v>
      </c>
      <c r="C3" s="2" t="s">
        <v>599</v>
      </c>
      <c r="D3" s="18">
        <v>3700</v>
      </c>
    </row>
    <row r="4" spans="1:4" x14ac:dyDescent="0.3">
      <c r="A4" s="6">
        <v>197</v>
      </c>
      <c r="B4" s="17">
        <v>92039260580</v>
      </c>
      <c r="C4" s="2" t="s">
        <v>52</v>
      </c>
      <c r="D4" s="18">
        <v>5040</v>
      </c>
    </row>
    <row r="5" spans="1:4" x14ac:dyDescent="0.3">
      <c r="A5" s="6">
        <v>282</v>
      </c>
      <c r="B5" s="17">
        <v>97389070588</v>
      </c>
      <c r="C5" s="2" t="s">
        <v>8</v>
      </c>
      <c r="D5" s="18">
        <v>18200</v>
      </c>
    </row>
    <row r="6" spans="1:4" x14ac:dyDescent="0.3">
      <c r="A6" s="6">
        <v>288</v>
      </c>
      <c r="B6" s="17">
        <v>11989421000</v>
      </c>
      <c r="C6" s="2" t="s">
        <v>51</v>
      </c>
      <c r="D6" s="18">
        <v>3850</v>
      </c>
    </row>
    <row r="7" spans="1:4" x14ac:dyDescent="0.3">
      <c r="A7" s="6">
        <v>318</v>
      </c>
      <c r="B7" s="17">
        <v>4559031002</v>
      </c>
      <c r="C7" s="2" t="s">
        <v>236</v>
      </c>
      <c r="D7" s="18">
        <v>7200</v>
      </c>
    </row>
    <row r="8" spans="1:4" x14ac:dyDescent="0.3">
      <c r="A8" s="6">
        <v>592</v>
      </c>
      <c r="B8" s="17">
        <v>97978810584</v>
      </c>
      <c r="C8" s="2" t="s">
        <v>519</v>
      </c>
      <c r="D8" s="18">
        <v>780</v>
      </c>
    </row>
    <row r="9" spans="1:4" x14ac:dyDescent="0.3">
      <c r="A9" s="6">
        <v>764</v>
      </c>
      <c r="B9" s="17">
        <v>5842461005</v>
      </c>
      <c r="C9" s="2" t="s">
        <v>781</v>
      </c>
      <c r="D9" s="18">
        <v>840</v>
      </c>
    </row>
    <row r="10" spans="1:4" x14ac:dyDescent="0.3">
      <c r="A10" s="6">
        <v>811</v>
      </c>
      <c r="B10" s="17">
        <v>96453990580</v>
      </c>
      <c r="C10" s="2" t="s">
        <v>828</v>
      </c>
      <c r="D10" s="18">
        <v>1150</v>
      </c>
    </row>
    <row r="11" spans="1:4" x14ac:dyDescent="0.3">
      <c r="A11" s="6">
        <v>973</v>
      </c>
      <c r="B11" s="17">
        <v>96461190587</v>
      </c>
      <c r="C11" s="2" t="s">
        <v>990</v>
      </c>
      <c r="D11" s="18">
        <v>8524.92</v>
      </c>
    </row>
    <row r="12" spans="1:4" x14ac:dyDescent="0.3">
      <c r="A12" s="6">
        <v>1413</v>
      </c>
      <c r="B12" s="17">
        <v>15377961006</v>
      </c>
      <c r="C12" s="2" t="s">
        <v>1430</v>
      </c>
      <c r="D12" s="18">
        <v>2860</v>
      </c>
    </row>
    <row r="13" spans="1:4" x14ac:dyDescent="0.3">
      <c r="D13" s="33">
        <f>SUM(D2:D12)</f>
        <v>53389.919999999998</v>
      </c>
    </row>
  </sheetData>
  <sortState xmlns:xlrd2="http://schemas.microsoft.com/office/spreadsheetml/2017/richdata2" ref="A2:D13">
    <sortCondition ref="A2:A13"/>
  </sortState>
  <conditionalFormatting sqref="B1">
    <cfRule type="duplicateValues" dxfId="44" priority="1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BF8F-67F0-4635-BF7D-EABFD4A6899D}">
  <sheetPr>
    <tabColor rgb="FF00FF00"/>
  </sheetPr>
  <dimension ref="A1:D8"/>
  <sheetViews>
    <sheetView workbookViewId="0">
      <selection activeCell="D24" sqref="D24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5" customHeight="1" x14ac:dyDescent="0.3">
      <c r="A2" s="6">
        <v>365</v>
      </c>
      <c r="B2" s="17">
        <v>93022950583</v>
      </c>
      <c r="C2" s="2" t="s">
        <v>490</v>
      </c>
      <c r="D2" s="18">
        <v>3600</v>
      </c>
    </row>
    <row r="3" spans="1:4" x14ac:dyDescent="0.3">
      <c r="A3" s="6">
        <v>487</v>
      </c>
      <c r="B3" s="17">
        <v>6321121003</v>
      </c>
      <c r="C3" s="2" t="s">
        <v>626</v>
      </c>
      <c r="D3" s="18">
        <v>16678</v>
      </c>
    </row>
    <row r="4" spans="1:4" x14ac:dyDescent="0.3">
      <c r="A4" s="6">
        <v>1101</v>
      </c>
      <c r="B4" s="17">
        <v>11826581008</v>
      </c>
      <c r="C4" s="2" t="s">
        <v>1118</v>
      </c>
      <c r="D4" s="18">
        <v>5940</v>
      </c>
    </row>
    <row r="5" spans="1:4" x14ac:dyDescent="0.3">
      <c r="A5" s="6">
        <v>1370</v>
      </c>
      <c r="B5" s="17">
        <v>97032890580</v>
      </c>
      <c r="C5" s="2" t="s">
        <v>1387</v>
      </c>
      <c r="D5" s="18">
        <v>7210</v>
      </c>
    </row>
    <row r="6" spans="1:4" x14ac:dyDescent="0.3">
      <c r="A6" s="6">
        <v>1432</v>
      </c>
      <c r="B6" s="17">
        <v>91183510592</v>
      </c>
      <c r="C6" s="2" t="s">
        <v>4315</v>
      </c>
      <c r="D6" s="18">
        <v>840</v>
      </c>
    </row>
    <row r="7" spans="1:4" x14ac:dyDescent="0.3">
      <c r="A7" s="6">
        <v>1453</v>
      </c>
      <c r="B7" s="17">
        <v>90011320596</v>
      </c>
      <c r="C7" s="2" t="s">
        <v>1470</v>
      </c>
      <c r="D7" s="18">
        <v>2280</v>
      </c>
    </row>
    <row r="8" spans="1:4" x14ac:dyDescent="0.3">
      <c r="D8" s="33">
        <f>SUM(D2:D7)</f>
        <v>36548</v>
      </c>
    </row>
  </sheetData>
  <sortState xmlns:xlrd2="http://schemas.microsoft.com/office/spreadsheetml/2017/richdata2" ref="A3:D8">
    <sortCondition ref="A3:A8"/>
  </sortState>
  <conditionalFormatting sqref="B1">
    <cfRule type="duplicateValues" dxfId="43" priority="1"/>
  </conditionalFormatting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535F-C91E-41F5-8611-3AE94A6D36A5}">
  <dimension ref="A1:D3"/>
  <sheetViews>
    <sheetView workbookViewId="0">
      <selection activeCell="D2" sqref="D2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1490</v>
      </c>
    </row>
    <row r="2" spans="1:4" ht="15" customHeight="1" x14ac:dyDescent="0.3">
      <c r="A2" s="6">
        <v>84</v>
      </c>
      <c r="B2" s="17">
        <v>12129281007</v>
      </c>
      <c r="C2" s="2" t="s">
        <v>361</v>
      </c>
      <c r="D2" s="18">
        <v>4226</v>
      </c>
    </row>
    <row r="3" spans="1:4" x14ac:dyDescent="0.3">
      <c r="D3" s="33">
        <f>SUM(D2:D2)</f>
        <v>4226</v>
      </c>
    </row>
  </sheetData>
  <conditionalFormatting sqref="B1">
    <cfRule type="duplicateValues" dxfId="42" priority="1"/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A346B-96F1-493E-BD2B-7A98BADE11B6}">
  <sheetPr>
    <tabColor rgb="FF00FF00"/>
  </sheetPr>
  <dimension ref="A1:D10"/>
  <sheetViews>
    <sheetView workbookViewId="0">
      <selection activeCell="D10" sqref="D10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5" customHeight="1" x14ac:dyDescent="0.3">
      <c r="A2" s="6">
        <v>200</v>
      </c>
      <c r="B2" s="17">
        <v>90068980599</v>
      </c>
      <c r="C2" s="2" t="s">
        <v>156</v>
      </c>
      <c r="D2" s="76">
        <v>2320</v>
      </c>
    </row>
    <row r="3" spans="1:4" x14ac:dyDescent="0.3">
      <c r="A3" s="6">
        <v>304</v>
      </c>
      <c r="B3" s="17">
        <v>97894980586</v>
      </c>
      <c r="C3" s="2" t="s">
        <v>18</v>
      </c>
      <c r="D3" s="76">
        <v>11690</v>
      </c>
    </row>
    <row r="4" spans="1:4" x14ac:dyDescent="0.3">
      <c r="A4" s="6">
        <v>539</v>
      </c>
      <c r="B4" s="17">
        <v>97608020588</v>
      </c>
      <c r="C4" s="2" t="s">
        <v>340</v>
      </c>
      <c r="D4" s="76">
        <v>14500</v>
      </c>
    </row>
    <row r="5" spans="1:4" x14ac:dyDescent="0.3">
      <c r="A5" s="6">
        <v>630</v>
      </c>
      <c r="B5" s="17">
        <v>13096661007</v>
      </c>
      <c r="C5" s="2" t="s">
        <v>368</v>
      </c>
      <c r="D5" s="76">
        <v>1750</v>
      </c>
    </row>
    <row r="6" spans="1:4" ht="15" customHeight="1" x14ac:dyDescent="0.3">
      <c r="A6" s="6">
        <v>784</v>
      </c>
      <c r="B6" s="17">
        <v>95043520584</v>
      </c>
      <c r="C6" s="2" t="s">
        <v>801</v>
      </c>
      <c r="D6" s="76">
        <v>2475</v>
      </c>
    </row>
    <row r="7" spans="1:4" x14ac:dyDescent="0.3">
      <c r="A7" s="6">
        <v>963</v>
      </c>
      <c r="B7" s="17">
        <v>5074210583</v>
      </c>
      <c r="C7" s="2" t="s">
        <v>980</v>
      </c>
      <c r="D7" s="76">
        <v>25784</v>
      </c>
    </row>
    <row r="8" spans="1:4" ht="15" customHeight="1" x14ac:dyDescent="0.3">
      <c r="A8" s="6">
        <v>1005</v>
      </c>
      <c r="B8" s="17">
        <v>90096990578</v>
      </c>
      <c r="C8" s="2" t="s">
        <v>1022</v>
      </c>
      <c r="D8" s="76">
        <v>300</v>
      </c>
    </row>
    <row r="9" spans="1:4" ht="15" customHeight="1" x14ac:dyDescent="0.3">
      <c r="A9" s="6">
        <v>1314</v>
      </c>
      <c r="B9" s="17">
        <v>10585071003</v>
      </c>
      <c r="C9" s="2" t="s">
        <v>1331</v>
      </c>
      <c r="D9" s="76">
        <v>7700</v>
      </c>
    </row>
    <row r="10" spans="1:4" x14ac:dyDescent="0.3">
      <c r="D10" s="33">
        <f>SUM(D2:D9)</f>
        <v>66519</v>
      </c>
    </row>
  </sheetData>
  <conditionalFormatting sqref="B1">
    <cfRule type="duplicateValues" dxfId="41" priority="12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9D5-DE82-4D23-A84D-95C3E0B4A9AE}">
  <sheetPr>
    <tabColor rgb="FF00FF00"/>
  </sheetPr>
  <dimension ref="A1:D6"/>
  <sheetViews>
    <sheetView workbookViewId="0">
      <selection activeCell="C26" sqref="C26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6">
        <v>653</v>
      </c>
      <c r="B2" s="17">
        <v>11061271000</v>
      </c>
      <c r="C2" s="2" t="s">
        <v>637</v>
      </c>
      <c r="D2" s="77">
        <v>29965</v>
      </c>
    </row>
    <row r="3" spans="1:4" ht="14.25" customHeight="1" x14ac:dyDescent="0.3">
      <c r="A3" s="6">
        <v>818</v>
      </c>
      <c r="B3" s="17">
        <v>97991830585</v>
      </c>
      <c r="C3" s="2" t="s">
        <v>835</v>
      </c>
      <c r="D3" s="77">
        <v>2330</v>
      </c>
    </row>
    <row r="4" spans="1:4" ht="15" customHeight="1" x14ac:dyDescent="0.3">
      <c r="A4" s="6">
        <v>942</v>
      </c>
      <c r="B4" s="17">
        <v>90070160594</v>
      </c>
      <c r="C4" s="2" t="s">
        <v>959</v>
      </c>
      <c r="D4" s="77">
        <v>780</v>
      </c>
    </row>
    <row r="5" spans="1:4" x14ac:dyDescent="0.3">
      <c r="A5" s="6">
        <v>1416</v>
      </c>
      <c r="B5" s="17">
        <v>15912241005</v>
      </c>
      <c r="C5" s="2" t="s">
        <v>1433</v>
      </c>
      <c r="D5" s="77">
        <v>1258.18</v>
      </c>
    </row>
    <row r="6" spans="1:4" x14ac:dyDescent="0.3">
      <c r="D6" s="33">
        <f>SUM(D2:D5)</f>
        <v>34333.18</v>
      </c>
    </row>
  </sheetData>
  <conditionalFormatting sqref="B1">
    <cfRule type="duplicateValues" dxfId="40" priority="1"/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D947-BCB9-4200-B60F-67F4A3068A73}">
  <sheetPr>
    <tabColor rgb="FF00FF00"/>
  </sheetPr>
  <dimension ref="A1:D4"/>
  <sheetViews>
    <sheetView workbookViewId="0">
      <selection activeCell="D10" sqref="D10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6">
        <v>143</v>
      </c>
      <c r="B2" s="17">
        <v>10003221008</v>
      </c>
      <c r="C2" s="2" t="s">
        <v>500</v>
      </c>
      <c r="D2" s="78">
        <v>3465</v>
      </c>
    </row>
    <row r="3" spans="1:4" ht="16.2" customHeight="1" x14ac:dyDescent="0.3">
      <c r="A3" s="58">
        <v>390</v>
      </c>
      <c r="B3" s="17">
        <v>2003710593</v>
      </c>
      <c r="C3" s="2" t="s">
        <v>327</v>
      </c>
      <c r="D3" s="78">
        <v>5885</v>
      </c>
    </row>
    <row r="4" spans="1:4" x14ac:dyDescent="0.3">
      <c r="D4" s="33">
        <f>SUM(D2:D3)</f>
        <v>9350</v>
      </c>
    </row>
  </sheetData>
  <conditionalFormatting sqref="B1">
    <cfRule type="duplicateValues" dxfId="39" priority="1"/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6E5C0-5324-4893-8141-739864705FA4}">
  <sheetPr>
    <tabColor rgb="FF00FF00"/>
  </sheetPr>
  <dimension ref="A1:D8"/>
  <sheetViews>
    <sheetView workbookViewId="0">
      <selection activeCell="D2" sqref="D2:D6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58">
        <v>399</v>
      </c>
      <c r="B2" s="17">
        <v>14039201000</v>
      </c>
      <c r="C2" s="2" t="s">
        <v>502</v>
      </c>
      <c r="D2" s="59">
        <v>5680</v>
      </c>
    </row>
    <row r="3" spans="1:4" ht="16.2" customHeight="1" x14ac:dyDescent="0.3">
      <c r="A3" s="6">
        <v>651</v>
      </c>
      <c r="B3" s="17">
        <v>5825151003</v>
      </c>
      <c r="C3" s="2" t="s">
        <v>605</v>
      </c>
      <c r="D3" s="51">
        <v>7260</v>
      </c>
    </row>
    <row r="4" spans="1:4" x14ac:dyDescent="0.3">
      <c r="A4" s="6">
        <v>1183</v>
      </c>
      <c r="B4" s="17">
        <v>4781441003</v>
      </c>
      <c r="C4" s="2" t="s">
        <v>1200</v>
      </c>
      <c r="D4" s="51">
        <v>5760</v>
      </c>
    </row>
    <row r="5" spans="1:4" ht="16.2" customHeight="1" x14ac:dyDescent="0.3">
      <c r="A5" s="6">
        <v>1203</v>
      </c>
      <c r="B5" s="17">
        <v>14425071009</v>
      </c>
      <c r="C5" s="2" t="s">
        <v>1220</v>
      </c>
      <c r="D5" s="51">
        <v>5489</v>
      </c>
    </row>
    <row r="6" spans="1:4" ht="16.2" customHeight="1" x14ac:dyDescent="0.3">
      <c r="A6" s="6">
        <v>1310</v>
      </c>
      <c r="B6" s="17">
        <v>15331641009</v>
      </c>
      <c r="C6" s="2" t="s">
        <v>1327</v>
      </c>
      <c r="D6" s="51">
        <v>9090</v>
      </c>
    </row>
    <row r="7" spans="1:4" ht="16.2" customHeight="1" x14ac:dyDescent="0.3">
      <c r="A7" s="6">
        <v>1347</v>
      </c>
      <c r="B7" s="17">
        <v>96159270584</v>
      </c>
      <c r="C7" s="2" t="s">
        <v>1364</v>
      </c>
      <c r="D7" s="51">
        <v>7832.5</v>
      </c>
    </row>
    <row r="8" spans="1:4" x14ac:dyDescent="0.3">
      <c r="D8" s="33">
        <f>SUM(D2:D7)</f>
        <v>41111.5</v>
      </c>
    </row>
  </sheetData>
  <conditionalFormatting sqref="B1">
    <cfRule type="duplicateValues" dxfId="38" priority="1"/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5A01-3373-49F6-B8AD-EE1CCD38DFD1}">
  <sheetPr>
    <tabColor rgb="FF00FF00"/>
  </sheetPr>
  <dimension ref="A1:D6"/>
  <sheetViews>
    <sheetView workbookViewId="0">
      <selection activeCell="D5" sqref="D5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58">
        <v>548</v>
      </c>
      <c r="B2" s="17">
        <v>80433100585</v>
      </c>
      <c r="C2" s="2" t="s">
        <v>64</v>
      </c>
      <c r="D2" s="80">
        <v>7068</v>
      </c>
    </row>
    <row r="3" spans="1:4" ht="16.2" customHeight="1" x14ac:dyDescent="0.3">
      <c r="A3" s="6">
        <v>737</v>
      </c>
      <c r="B3" s="17">
        <v>1691250565</v>
      </c>
      <c r="C3" s="2" t="s">
        <v>754</v>
      </c>
      <c r="D3" s="79">
        <v>11160</v>
      </c>
    </row>
    <row r="4" spans="1:4" ht="16.2" customHeight="1" x14ac:dyDescent="0.3">
      <c r="A4" s="6">
        <v>761</v>
      </c>
      <c r="B4" s="17">
        <v>4971031002</v>
      </c>
      <c r="C4" s="2" t="s">
        <v>778</v>
      </c>
      <c r="D4" s="79">
        <v>5050</v>
      </c>
    </row>
    <row r="5" spans="1:4" ht="16.2" customHeight="1" x14ac:dyDescent="0.3">
      <c r="A5" s="6">
        <v>1088</v>
      </c>
      <c r="B5" s="17">
        <v>92079730609</v>
      </c>
      <c r="C5" s="2" t="s">
        <v>1105</v>
      </c>
      <c r="D5" s="79">
        <v>6930</v>
      </c>
    </row>
    <row r="6" spans="1:4" x14ac:dyDescent="0.3">
      <c r="D6" s="33">
        <f>SUM(D2:D5)</f>
        <v>30208</v>
      </c>
    </row>
  </sheetData>
  <conditionalFormatting sqref="B1">
    <cfRule type="duplicateValues" dxfId="37" priority="1"/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EAEB-A9E5-41CE-9329-17656BA5146F}">
  <sheetPr>
    <tabColor rgb="FF00FF00"/>
  </sheetPr>
  <dimension ref="A1:D5"/>
  <sheetViews>
    <sheetView workbookViewId="0">
      <selection activeCell="B4" sqref="B4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6">
        <v>526</v>
      </c>
      <c r="B2" s="17">
        <v>96534980584</v>
      </c>
      <c r="C2" s="2" t="s">
        <v>192</v>
      </c>
      <c r="D2" s="82">
        <v>6200</v>
      </c>
    </row>
    <row r="3" spans="1:4" ht="16.2" customHeight="1" x14ac:dyDescent="0.3">
      <c r="A3" s="6">
        <v>609</v>
      </c>
      <c r="B3" s="17">
        <v>2330490562</v>
      </c>
      <c r="C3" s="2" t="s">
        <v>501</v>
      </c>
      <c r="D3" s="82">
        <v>200</v>
      </c>
    </row>
    <row r="4" spans="1:4" ht="16.2" customHeight="1" x14ac:dyDescent="0.3">
      <c r="A4" s="6">
        <v>998</v>
      </c>
      <c r="B4" s="17">
        <v>96313080580</v>
      </c>
      <c r="C4" s="2" t="s">
        <v>1015</v>
      </c>
      <c r="D4" s="82">
        <v>6095</v>
      </c>
    </row>
    <row r="5" spans="1:4" x14ac:dyDescent="0.3">
      <c r="D5" s="33">
        <f>SUM(D2:D4)</f>
        <v>12495</v>
      </c>
    </row>
  </sheetData>
  <conditionalFormatting sqref="B1">
    <cfRule type="duplicateValues" dxfId="36" priority="1"/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6FF8-BAFA-448E-93CF-7DAC601CFCF1}">
  <sheetPr>
    <tabColor rgb="FF00FF00"/>
  </sheetPr>
  <dimension ref="A1:D3"/>
  <sheetViews>
    <sheetView workbookViewId="0">
      <selection activeCell="C40" sqref="C40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1490</v>
      </c>
    </row>
    <row r="2" spans="1:4" ht="16.2" customHeight="1" x14ac:dyDescent="0.3">
      <c r="A2" s="6">
        <v>1288</v>
      </c>
      <c r="B2" s="17">
        <v>96539550580</v>
      </c>
      <c r="C2" s="2" t="s">
        <v>1305</v>
      </c>
      <c r="D2" s="76">
        <v>570</v>
      </c>
    </row>
    <row r="3" spans="1:4" x14ac:dyDescent="0.3">
      <c r="D3" s="33">
        <f>SUM(D2:D2)</f>
        <v>570</v>
      </c>
    </row>
  </sheetData>
  <conditionalFormatting sqref="B1">
    <cfRule type="duplicateValues" dxfId="35" priority="1"/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976F-1888-4DF2-8E9C-52716AC3072B}">
  <dimension ref="A1:D3"/>
  <sheetViews>
    <sheetView workbookViewId="0">
      <selection activeCell="A3" sqref="A3:XFD3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6">
        <v>531</v>
      </c>
      <c r="B2" s="17">
        <v>96460440587</v>
      </c>
      <c r="C2" s="2" t="s">
        <v>446</v>
      </c>
      <c r="D2" s="83">
        <v>11925</v>
      </c>
    </row>
    <row r="3" spans="1:4" x14ac:dyDescent="0.3">
      <c r="D3" s="33">
        <f>+D2</f>
        <v>11925</v>
      </c>
    </row>
  </sheetData>
  <conditionalFormatting sqref="B1">
    <cfRule type="duplicateValues" dxfId="34" priority="1"/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AC36C-1E72-48C7-A9EB-72BB048EC592}">
  <sheetPr>
    <tabColor rgb="FF00FF00"/>
  </sheetPr>
  <dimension ref="A1:D5"/>
  <sheetViews>
    <sheetView workbookViewId="0">
      <selection activeCell="D11" sqref="D11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6">
        <v>704</v>
      </c>
      <c r="B2" s="17">
        <v>90111500568</v>
      </c>
      <c r="C2" s="2" t="s">
        <v>721</v>
      </c>
      <c r="D2" s="84">
        <v>855</v>
      </c>
    </row>
    <row r="3" spans="1:4" ht="16.2" customHeight="1" x14ac:dyDescent="0.3">
      <c r="A3" s="58">
        <v>7</v>
      </c>
      <c r="B3" s="17">
        <v>9136911006</v>
      </c>
      <c r="C3" s="2" t="s">
        <v>388</v>
      </c>
      <c r="D3" s="84">
        <v>6960</v>
      </c>
    </row>
    <row r="4" spans="1:4" x14ac:dyDescent="0.3">
      <c r="A4" s="6">
        <v>312</v>
      </c>
      <c r="B4" s="17">
        <v>97858770585</v>
      </c>
      <c r="C4" s="2" t="s">
        <v>639</v>
      </c>
      <c r="D4" s="84">
        <v>9920</v>
      </c>
    </row>
    <row r="5" spans="1:4" x14ac:dyDescent="0.3">
      <c r="D5" s="33">
        <f>SUM(D2:D4)</f>
        <v>17735</v>
      </c>
    </row>
  </sheetData>
  <conditionalFormatting sqref="B1">
    <cfRule type="duplicateValues" dxfId="33" priority="1"/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39E6-C67C-452B-B29E-B1EFA0232E32}">
  <sheetPr>
    <tabColor rgb="FF00FF00"/>
  </sheetPr>
  <dimension ref="A1:D574"/>
  <sheetViews>
    <sheetView topLeftCell="A285" workbookViewId="0">
      <selection activeCell="D574" sqref="D574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4317</v>
      </c>
    </row>
    <row r="2" spans="1:4" x14ac:dyDescent="0.3">
      <c r="A2" s="6">
        <v>1</v>
      </c>
      <c r="B2" s="17">
        <v>95038790580</v>
      </c>
      <c r="C2" s="2" t="s">
        <v>157</v>
      </c>
      <c r="D2" s="79">
        <v>5520</v>
      </c>
    </row>
    <row r="3" spans="1:4" x14ac:dyDescent="0.3">
      <c r="A3" s="6">
        <v>2</v>
      </c>
      <c r="B3" s="17">
        <v>11521311008</v>
      </c>
      <c r="C3" s="2" t="s">
        <v>201</v>
      </c>
      <c r="D3" s="79">
        <v>3690</v>
      </c>
    </row>
    <row r="4" spans="1:4" x14ac:dyDescent="0.3">
      <c r="A4" s="6">
        <v>3</v>
      </c>
      <c r="B4" s="17">
        <v>96426110589</v>
      </c>
      <c r="C4" s="2" t="s">
        <v>580</v>
      </c>
      <c r="D4" s="79">
        <v>1020</v>
      </c>
    </row>
    <row r="5" spans="1:4" x14ac:dyDescent="0.3">
      <c r="A5" s="6">
        <v>4</v>
      </c>
      <c r="B5" s="17">
        <v>97757010588</v>
      </c>
      <c r="C5" s="2" t="s">
        <v>587</v>
      </c>
      <c r="D5" s="79">
        <v>2800</v>
      </c>
    </row>
    <row r="6" spans="1:4" x14ac:dyDescent="0.3">
      <c r="A6" s="6">
        <v>5</v>
      </c>
      <c r="B6" s="17">
        <v>1013790595</v>
      </c>
      <c r="C6" s="2" t="s">
        <v>616</v>
      </c>
      <c r="D6" s="79">
        <v>6280</v>
      </c>
    </row>
    <row r="7" spans="1:4" x14ac:dyDescent="0.3">
      <c r="A7" s="6">
        <v>6</v>
      </c>
      <c r="B7" s="17">
        <v>92095090608</v>
      </c>
      <c r="C7" s="2" t="s">
        <v>302</v>
      </c>
      <c r="D7" s="79">
        <v>1800</v>
      </c>
    </row>
    <row r="8" spans="1:4" x14ac:dyDescent="0.3">
      <c r="A8" s="6">
        <v>7</v>
      </c>
      <c r="B8" s="17">
        <v>9136911006</v>
      </c>
      <c r="C8" s="2" t="s">
        <v>388</v>
      </c>
      <c r="D8" s="79">
        <v>6780</v>
      </c>
    </row>
    <row r="9" spans="1:4" x14ac:dyDescent="0.3">
      <c r="A9" s="6">
        <v>8</v>
      </c>
      <c r="B9" s="17">
        <v>1358680567</v>
      </c>
      <c r="C9" s="2" t="s">
        <v>332</v>
      </c>
      <c r="D9" s="79">
        <v>5325</v>
      </c>
    </row>
    <row r="10" spans="1:4" x14ac:dyDescent="0.3">
      <c r="A10" s="6">
        <v>9</v>
      </c>
      <c r="B10" s="17">
        <v>90053700598</v>
      </c>
      <c r="C10" s="2" t="s">
        <v>315</v>
      </c>
      <c r="D10" s="79">
        <v>760</v>
      </c>
    </row>
    <row r="11" spans="1:4" x14ac:dyDescent="0.3">
      <c r="A11" s="6">
        <v>10</v>
      </c>
      <c r="B11" s="17">
        <v>7592821008</v>
      </c>
      <c r="C11" s="2" t="s">
        <v>202</v>
      </c>
      <c r="D11" s="79">
        <v>3190</v>
      </c>
    </row>
    <row r="12" spans="1:4" x14ac:dyDescent="0.3">
      <c r="A12" s="6">
        <v>11</v>
      </c>
      <c r="B12" s="17">
        <v>90056550560</v>
      </c>
      <c r="C12" s="2" t="s">
        <v>78</v>
      </c>
      <c r="D12" s="79">
        <v>5720</v>
      </c>
    </row>
    <row r="13" spans="1:4" x14ac:dyDescent="0.3">
      <c r="A13" s="6">
        <v>12</v>
      </c>
      <c r="B13" s="17">
        <v>3121700607</v>
      </c>
      <c r="C13" s="2" t="s">
        <v>512</v>
      </c>
      <c r="D13" s="79">
        <v>500</v>
      </c>
    </row>
    <row r="14" spans="1:4" x14ac:dyDescent="0.3">
      <c r="A14" s="6">
        <v>13</v>
      </c>
      <c r="B14" s="17">
        <v>96368830582</v>
      </c>
      <c r="C14" s="2" t="s">
        <v>369</v>
      </c>
      <c r="D14" s="79">
        <v>1665</v>
      </c>
    </row>
    <row r="15" spans="1:4" x14ac:dyDescent="0.3">
      <c r="A15" s="6">
        <v>14</v>
      </c>
      <c r="B15" s="17">
        <v>96145390587</v>
      </c>
      <c r="C15" s="2" t="s">
        <v>463</v>
      </c>
      <c r="D15" s="79">
        <v>7320</v>
      </c>
    </row>
    <row r="16" spans="1:4" x14ac:dyDescent="0.3">
      <c r="A16" s="6">
        <v>15</v>
      </c>
      <c r="B16" s="17">
        <v>91029980603</v>
      </c>
      <c r="C16" s="2" t="s">
        <v>568</v>
      </c>
      <c r="D16" s="79">
        <v>5350</v>
      </c>
    </row>
    <row r="17" spans="1:4" x14ac:dyDescent="0.3">
      <c r="A17" s="6">
        <v>16</v>
      </c>
      <c r="B17" s="17">
        <v>96497420586</v>
      </c>
      <c r="C17" s="2" t="s">
        <v>607</v>
      </c>
      <c r="D17" s="79">
        <v>2695</v>
      </c>
    </row>
    <row r="18" spans="1:4" x14ac:dyDescent="0.3">
      <c r="A18" s="6">
        <v>17</v>
      </c>
      <c r="B18" s="17">
        <v>96430950582</v>
      </c>
      <c r="C18" s="2" t="s">
        <v>231</v>
      </c>
      <c r="D18" s="79">
        <v>2550</v>
      </c>
    </row>
    <row r="19" spans="1:4" x14ac:dyDescent="0.3">
      <c r="A19" s="6">
        <v>18</v>
      </c>
      <c r="B19" s="17">
        <v>97700800580</v>
      </c>
      <c r="C19" s="2" t="s">
        <v>26</v>
      </c>
      <c r="D19" s="79">
        <v>7980</v>
      </c>
    </row>
    <row r="20" spans="1:4" x14ac:dyDescent="0.3">
      <c r="A20" s="6">
        <v>19</v>
      </c>
      <c r="B20" s="17">
        <v>96534010580</v>
      </c>
      <c r="C20" s="2" t="s">
        <v>513</v>
      </c>
      <c r="D20" s="79">
        <v>1860</v>
      </c>
    </row>
    <row r="21" spans="1:4" x14ac:dyDescent="0.3">
      <c r="A21" s="6">
        <v>20</v>
      </c>
      <c r="B21" s="17">
        <v>92023020602</v>
      </c>
      <c r="C21" s="2" t="s">
        <v>487</v>
      </c>
      <c r="D21" s="79">
        <v>3780</v>
      </c>
    </row>
    <row r="22" spans="1:4" x14ac:dyDescent="0.3">
      <c r="A22" s="6">
        <v>22</v>
      </c>
      <c r="B22" s="17">
        <v>97297410587</v>
      </c>
      <c r="C22" s="2" t="s">
        <v>114</v>
      </c>
      <c r="D22" s="79">
        <v>760</v>
      </c>
    </row>
    <row r="23" spans="1:4" x14ac:dyDescent="0.3">
      <c r="A23" s="6">
        <v>23</v>
      </c>
      <c r="B23" s="17">
        <v>96529350587</v>
      </c>
      <c r="C23" s="2" t="s">
        <v>295</v>
      </c>
      <c r="D23" s="79">
        <v>8400</v>
      </c>
    </row>
    <row r="24" spans="1:4" x14ac:dyDescent="0.3">
      <c r="A24" s="6">
        <v>24</v>
      </c>
      <c r="B24" s="17">
        <v>94092290587</v>
      </c>
      <c r="C24" s="2" t="s">
        <v>95</v>
      </c>
      <c r="D24" s="79">
        <v>4250</v>
      </c>
    </row>
    <row r="25" spans="1:4" x14ac:dyDescent="0.3">
      <c r="A25" s="6">
        <v>25</v>
      </c>
      <c r="B25" s="17">
        <v>95020260584</v>
      </c>
      <c r="C25" s="2" t="s">
        <v>134</v>
      </c>
      <c r="D25" s="79">
        <v>850</v>
      </c>
    </row>
    <row r="26" spans="1:4" x14ac:dyDescent="0.3">
      <c r="A26" s="6">
        <v>26</v>
      </c>
      <c r="B26" s="17">
        <v>91005010581</v>
      </c>
      <c r="C26" s="2" t="s">
        <v>598</v>
      </c>
      <c r="D26" s="79">
        <v>1625</v>
      </c>
    </row>
    <row r="27" spans="1:4" x14ac:dyDescent="0.3">
      <c r="A27" s="6">
        <v>28</v>
      </c>
      <c r="B27" s="17">
        <v>91174430594</v>
      </c>
      <c r="C27" s="2" t="s">
        <v>354</v>
      </c>
      <c r="D27" s="79">
        <v>1720</v>
      </c>
    </row>
    <row r="28" spans="1:4" x14ac:dyDescent="0.3">
      <c r="A28" s="6">
        <v>29</v>
      </c>
      <c r="B28" s="17">
        <v>97852040589</v>
      </c>
      <c r="C28" s="2" t="s">
        <v>390</v>
      </c>
      <c r="D28" s="79">
        <v>5395</v>
      </c>
    </row>
    <row r="29" spans="1:4" x14ac:dyDescent="0.3">
      <c r="A29" s="6">
        <v>30</v>
      </c>
      <c r="B29" s="17">
        <v>2752250601</v>
      </c>
      <c r="C29" s="2" t="s">
        <v>546</v>
      </c>
      <c r="D29" s="79">
        <v>7335</v>
      </c>
    </row>
    <row r="30" spans="1:4" x14ac:dyDescent="0.3">
      <c r="A30" s="6">
        <v>33</v>
      </c>
      <c r="B30" s="17">
        <v>5575941009</v>
      </c>
      <c r="C30" s="2" t="s">
        <v>254</v>
      </c>
      <c r="D30" s="79">
        <v>8220</v>
      </c>
    </row>
    <row r="31" spans="1:4" x14ac:dyDescent="0.3">
      <c r="A31" s="6">
        <v>34</v>
      </c>
      <c r="B31" s="17">
        <v>90030850599</v>
      </c>
      <c r="C31" s="2" t="s">
        <v>417</v>
      </c>
      <c r="D31" s="79">
        <v>6750</v>
      </c>
    </row>
    <row r="32" spans="1:4" x14ac:dyDescent="0.3">
      <c r="A32" s="6">
        <v>35</v>
      </c>
      <c r="B32" s="17">
        <v>9675621008</v>
      </c>
      <c r="C32" s="2" t="s">
        <v>190</v>
      </c>
      <c r="D32" s="79">
        <v>2040</v>
      </c>
    </row>
    <row r="33" spans="1:4" x14ac:dyDescent="0.3">
      <c r="A33" s="6">
        <v>36</v>
      </c>
      <c r="B33" s="17">
        <v>91155680597</v>
      </c>
      <c r="C33" s="2" t="s">
        <v>184</v>
      </c>
      <c r="D33" s="79">
        <v>1600</v>
      </c>
    </row>
    <row r="34" spans="1:4" x14ac:dyDescent="0.3">
      <c r="A34" s="6">
        <v>37</v>
      </c>
      <c r="B34" s="17">
        <v>6104041006</v>
      </c>
      <c r="C34" s="2" t="s">
        <v>50</v>
      </c>
      <c r="D34" s="79">
        <v>4520</v>
      </c>
    </row>
    <row r="35" spans="1:4" x14ac:dyDescent="0.3">
      <c r="A35" s="6">
        <v>38</v>
      </c>
      <c r="B35" s="17">
        <v>96432450581</v>
      </c>
      <c r="C35" s="2" t="s">
        <v>13</v>
      </c>
      <c r="D35" s="79">
        <v>1680</v>
      </c>
    </row>
    <row r="36" spans="1:4" x14ac:dyDescent="0.3">
      <c r="A36" s="6">
        <v>39</v>
      </c>
      <c r="B36" s="17">
        <v>90081050586</v>
      </c>
      <c r="C36" s="2" t="s">
        <v>611</v>
      </c>
      <c r="D36" s="79">
        <v>1250</v>
      </c>
    </row>
    <row r="37" spans="1:4" x14ac:dyDescent="0.3">
      <c r="A37" s="6">
        <v>41</v>
      </c>
      <c r="B37" s="17">
        <v>90080240592</v>
      </c>
      <c r="C37" s="2" t="s">
        <v>569</v>
      </c>
      <c r="D37" s="79">
        <v>14700</v>
      </c>
    </row>
    <row r="38" spans="1:4" x14ac:dyDescent="0.3">
      <c r="A38" s="6">
        <v>42</v>
      </c>
      <c r="B38" s="17">
        <v>97914990581</v>
      </c>
      <c r="C38" s="2" t="s">
        <v>558</v>
      </c>
      <c r="D38" s="79">
        <v>1020</v>
      </c>
    </row>
    <row r="39" spans="1:4" x14ac:dyDescent="0.3">
      <c r="A39" s="6">
        <v>43</v>
      </c>
      <c r="B39" s="17">
        <v>90125350562</v>
      </c>
      <c r="C39" s="2" t="s">
        <v>282</v>
      </c>
      <c r="D39" s="79">
        <v>2405</v>
      </c>
    </row>
    <row r="40" spans="1:4" x14ac:dyDescent="0.3">
      <c r="A40" s="6">
        <v>44</v>
      </c>
      <c r="B40" s="17">
        <v>90069990597</v>
      </c>
      <c r="C40" s="2" t="s">
        <v>101</v>
      </c>
      <c r="D40" s="79">
        <v>4050</v>
      </c>
    </row>
    <row r="41" spans="1:4" x14ac:dyDescent="0.3">
      <c r="A41" s="6">
        <v>45</v>
      </c>
      <c r="B41" s="17">
        <v>97735500585</v>
      </c>
      <c r="C41" s="2" t="s">
        <v>307</v>
      </c>
      <c r="D41" s="79">
        <v>360</v>
      </c>
    </row>
    <row r="42" spans="1:4" x14ac:dyDescent="0.3">
      <c r="A42" s="6">
        <v>46</v>
      </c>
      <c r="B42" s="17">
        <v>97434300584</v>
      </c>
      <c r="C42" s="2" t="s">
        <v>288</v>
      </c>
      <c r="D42" s="79">
        <v>14415</v>
      </c>
    </row>
    <row r="43" spans="1:4" x14ac:dyDescent="0.3">
      <c r="A43" s="6">
        <v>47</v>
      </c>
      <c r="B43" s="17">
        <v>97752130589</v>
      </c>
      <c r="C43" s="2" t="s">
        <v>106</v>
      </c>
      <c r="D43" s="79">
        <v>2440</v>
      </c>
    </row>
    <row r="44" spans="1:4" x14ac:dyDescent="0.3">
      <c r="A44" s="6">
        <v>48</v>
      </c>
      <c r="B44" s="17">
        <v>91178240593</v>
      </c>
      <c r="C44" s="2" t="s">
        <v>646</v>
      </c>
      <c r="D44" s="79">
        <v>945</v>
      </c>
    </row>
    <row r="45" spans="1:4" x14ac:dyDescent="0.3">
      <c r="A45" s="6">
        <v>50</v>
      </c>
      <c r="B45" s="17">
        <v>16781241001</v>
      </c>
      <c r="C45" s="2" t="s">
        <v>121</v>
      </c>
      <c r="D45" s="79">
        <v>7450</v>
      </c>
    </row>
    <row r="46" spans="1:4" x14ac:dyDescent="0.3">
      <c r="A46" s="6">
        <v>51</v>
      </c>
      <c r="B46" s="17">
        <v>3164590600</v>
      </c>
      <c r="C46" s="2" t="s">
        <v>24</v>
      </c>
      <c r="D46" s="79">
        <v>3066</v>
      </c>
    </row>
    <row r="47" spans="1:4" x14ac:dyDescent="0.3">
      <c r="A47" s="6">
        <v>53</v>
      </c>
      <c r="B47" s="17">
        <v>97800230589</v>
      </c>
      <c r="C47" s="2" t="s">
        <v>150</v>
      </c>
      <c r="D47" s="79">
        <v>6375</v>
      </c>
    </row>
    <row r="48" spans="1:4" x14ac:dyDescent="0.3">
      <c r="A48" s="6">
        <v>54</v>
      </c>
      <c r="B48" s="17">
        <v>97572950588</v>
      </c>
      <c r="C48" s="2" t="s">
        <v>438</v>
      </c>
      <c r="D48" s="79">
        <v>25935</v>
      </c>
    </row>
    <row r="49" spans="1:4" x14ac:dyDescent="0.3">
      <c r="A49" s="6">
        <v>56</v>
      </c>
      <c r="B49" s="17">
        <v>92075090602</v>
      </c>
      <c r="C49" s="2" t="s">
        <v>425</v>
      </c>
      <c r="D49" s="79">
        <v>7020</v>
      </c>
    </row>
    <row r="50" spans="1:4" x14ac:dyDescent="0.3">
      <c r="A50" s="6">
        <v>57</v>
      </c>
      <c r="B50" s="17">
        <v>96605000585</v>
      </c>
      <c r="C50" s="2" t="s">
        <v>130</v>
      </c>
      <c r="D50" s="79">
        <v>4620</v>
      </c>
    </row>
    <row r="51" spans="1:4" x14ac:dyDescent="0.3">
      <c r="A51" s="6">
        <v>58</v>
      </c>
      <c r="B51" s="17">
        <v>2389030590</v>
      </c>
      <c r="C51" s="2" t="s">
        <v>49</v>
      </c>
      <c r="D51" s="79">
        <v>7735</v>
      </c>
    </row>
    <row r="52" spans="1:4" x14ac:dyDescent="0.3">
      <c r="A52" s="6">
        <v>60</v>
      </c>
      <c r="B52" s="17">
        <v>97460770585</v>
      </c>
      <c r="C52" s="2" t="s">
        <v>183</v>
      </c>
      <c r="D52" s="79">
        <v>1430</v>
      </c>
    </row>
    <row r="53" spans="1:4" x14ac:dyDescent="0.3">
      <c r="A53" s="6">
        <v>61</v>
      </c>
      <c r="B53" s="17">
        <v>5586881004</v>
      </c>
      <c r="C53" s="2" t="s">
        <v>116</v>
      </c>
      <c r="D53" s="79">
        <v>3250</v>
      </c>
    </row>
    <row r="54" spans="1:4" x14ac:dyDescent="0.3">
      <c r="A54" s="6">
        <v>62</v>
      </c>
      <c r="B54" s="17">
        <v>12468281006</v>
      </c>
      <c r="C54" s="2" t="s">
        <v>176</v>
      </c>
      <c r="D54" s="79">
        <v>1540</v>
      </c>
    </row>
    <row r="55" spans="1:4" x14ac:dyDescent="0.3">
      <c r="A55" s="6">
        <v>63</v>
      </c>
      <c r="B55" s="17">
        <v>92026560588</v>
      </c>
      <c r="C55" s="2" t="s">
        <v>381</v>
      </c>
      <c r="D55" s="79">
        <v>1500</v>
      </c>
    </row>
    <row r="56" spans="1:4" x14ac:dyDescent="0.3">
      <c r="A56" s="6">
        <v>64</v>
      </c>
      <c r="B56" s="17">
        <v>6243191001</v>
      </c>
      <c r="C56" s="2" t="s">
        <v>477</v>
      </c>
      <c r="D56" s="79">
        <v>3360</v>
      </c>
    </row>
    <row r="57" spans="1:4" x14ac:dyDescent="0.3">
      <c r="A57" s="6">
        <v>65</v>
      </c>
      <c r="B57" s="17">
        <v>6309721006</v>
      </c>
      <c r="C57" s="2" t="s">
        <v>159</v>
      </c>
      <c r="D57" s="79">
        <v>1550</v>
      </c>
    </row>
    <row r="58" spans="1:4" x14ac:dyDescent="0.3">
      <c r="A58" s="6">
        <v>66</v>
      </c>
      <c r="B58" s="17">
        <v>92028260609</v>
      </c>
      <c r="C58" s="2" t="s">
        <v>245</v>
      </c>
      <c r="D58" s="79">
        <v>5800</v>
      </c>
    </row>
    <row r="59" spans="1:4" x14ac:dyDescent="0.3">
      <c r="A59" s="6">
        <v>67</v>
      </c>
      <c r="B59" s="17">
        <v>8464451007</v>
      </c>
      <c r="C59" s="2" t="s">
        <v>599</v>
      </c>
      <c r="D59" s="79">
        <v>4500</v>
      </c>
    </row>
    <row r="60" spans="1:4" x14ac:dyDescent="0.3">
      <c r="A60" s="6">
        <v>68</v>
      </c>
      <c r="B60" s="17">
        <v>1905780563</v>
      </c>
      <c r="C60" s="2" t="s">
        <v>593</v>
      </c>
      <c r="D60" s="79">
        <v>5115</v>
      </c>
    </row>
    <row r="61" spans="1:4" x14ac:dyDescent="0.3">
      <c r="A61" s="6">
        <v>69</v>
      </c>
      <c r="B61" s="17">
        <v>2195750563</v>
      </c>
      <c r="C61" s="2" t="s">
        <v>80</v>
      </c>
      <c r="D61" s="79">
        <v>2000</v>
      </c>
    </row>
    <row r="62" spans="1:4" x14ac:dyDescent="0.3">
      <c r="A62" s="6">
        <v>70</v>
      </c>
      <c r="B62" s="17">
        <v>96582510580</v>
      </c>
      <c r="C62" s="2" t="s">
        <v>277</v>
      </c>
      <c r="D62" s="79">
        <v>1500</v>
      </c>
    </row>
    <row r="63" spans="1:4" x14ac:dyDescent="0.3">
      <c r="A63" s="6">
        <v>71</v>
      </c>
      <c r="B63" s="17">
        <v>94075170582</v>
      </c>
      <c r="C63" s="2" t="s">
        <v>47</v>
      </c>
      <c r="D63" s="79">
        <v>4200</v>
      </c>
    </row>
    <row r="64" spans="1:4" x14ac:dyDescent="0.3">
      <c r="A64" s="6">
        <v>72</v>
      </c>
      <c r="B64" s="17">
        <v>96599000583</v>
      </c>
      <c r="C64" s="2" t="s">
        <v>303</v>
      </c>
      <c r="D64" s="79">
        <v>2090</v>
      </c>
    </row>
    <row r="65" spans="1:4" x14ac:dyDescent="0.3">
      <c r="A65" s="6">
        <v>73</v>
      </c>
      <c r="B65" s="17">
        <v>12018681002</v>
      </c>
      <c r="C65" s="2" t="s">
        <v>353</v>
      </c>
      <c r="D65" s="79">
        <v>500</v>
      </c>
    </row>
    <row r="66" spans="1:4" x14ac:dyDescent="0.3">
      <c r="A66" s="6">
        <v>74</v>
      </c>
      <c r="B66" s="17">
        <v>91144660593</v>
      </c>
      <c r="C66" s="2" t="s">
        <v>515</v>
      </c>
      <c r="D66" s="79">
        <v>2920</v>
      </c>
    </row>
    <row r="67" spans="1:4" x14ac:dyDescent="0.3">
      <c r="A67" s="6">
        <v>75</v>
      </c>
      <c r="B67" s="17">
        <v>2339850592</v>
      </c>
      <c r="C67" s="2" t="s">
        <v>581</v>
      </c>
      <c r="D67" s="79">
        <v>2015</v>
      </c>
    </row>
    <row r="68" spans="1:4" x14ac:dyDescent="0.3">
      <c r="A68" s="6">
        <v>76</v>
      </c>
      <c r="B68" s="17">
        <v>97725790584</v>
      </c>
      <c r="C68" s="2" t="s">
        <v>61</v>
      </c>
      <c r="D68" s="79">
        <v>6090</v>
      </c>
    </row>
    <row r="69" spans="1:4" x14ac:dyDescent="0.3">
      <c r="A69" s="6">
        <v>77</v>
      </c>
      <c r="B69" s="17">
        <v>91101630597</v>
      </c>
      <c r="C69" s="2" t="s">
        <v>576</v>
      </c>
      <c r="D69" s="79">
        <v>420</v>
      </c>
    </row>
    <row r="70" spans="1:4" x14ac:dyDescent="0.3">
      <c r="A70" s="6">
        <v>78</v>
      </c>
      <c r="B70" s="17">
        <v>91123570599</v>
      </c>
      <c r="C70" s="2" t="s">
        <v>223</v>
      </c>
      <c r="D70" s="79">
        <v>1690</v>
      </c>
    </row>
    <row r="71" spans="1:4" x14ac:dyDescent="0.3">
      <c r="A71" s="6">
        <v>80</v>
      </c>
      <c r="B71" s="17">
        <v>94079960582</v>
      </c>
      <c r="C71" s="2" t="s">
        <v>67</v>
      </c>
      <c r="D71" s="79">
        <v>3125</v>
      </c>
    </row>
    <row r="72" spans="1:4" x14ac:dyDescent="0.3">
      <c r="A72" s="6">
        <v>81</v>
      </c>
      <c r="B72" s="17">
        <v>90021620605</v>
      </c>
      <c r="C72" s="2" t="s">
        <v>66</v>
      </c>
      <c r="D72" s="79">
        <v>4120</v>
      </c>
    </row>
    <row r="73" spans="1:4" x14ac:dyDescent="0.3">
      <c r="A73" s="6">
        <v>82</v>
      </c>
      <c r="B73" s="17">
        <v>14973721005</v>
      </c>
      <c r="C73" s="2" t="s">
        <v>258</v>
      </c>
      <c r="D73" s="79">
        <v>1800</v>
      </c>
    </row>
    <row r="74" spans="1:4" x14ac:dyDescent="0.3">
      <c r="A74" s="6">
        <v>83</v>
      </c>
      <c r="B74" s="17">
        <v>97414090585</v>
      </c>
      <c r="C74" s="2" t="s">
        <v>179</v>
      </c>
      <c r="D74" s="79">
        <v>5520</v>
      </c>
    </row>
    <row r="75" spans="1:4" x14ac:dyDescent="0.3">
      <c r="A75" s="6">
        <v>84</v>
      </c>
      <c r="B75" s="17">
        <v>12129281007</v>
      </c>
      <c r="C75" s="2" t="s">
        <v>361</v>
      </c>
      <c r="D75" s="79">
        <v>4674</v>
      </c>
    </row>
    <row r="76" spans="1:4" x14ac:dyDescent="0.3">
      <c r="A76" s="6">
        <v>85</v>
      </c>
      <c r="B76" s="17">
        <v>90060120590</v>
      </c>
      <c r="C76" s="2" t="s">
        <v>112</v>
      </c>
      <c r="D76" s="79">
        <v>5450</v>
      </c>
    </row>
    <row r="77" spans="1:4" x14ac:dyDescent="0.3">
      <c r="A77" s="6">
        <v>86</v>
      </c>
      <c r="B77" s="17">
        <v>97847030588</v>
      </c>
      <c r="C77" s="2" t="s">
        <v>561</v>
      </c>
      <c r="D77" s="79">
        <v>1120</v>
      </c>
    </row>
    <row r="78" spans="1:4" x14ac:dyDescent="0.3">
      <c r="A78" s="6">
        <v>87</v>
      </c>
      <c r="B78" s="17">
        <v>91031950602</v>
      </c>
      <c r="C78" s="2" t="s">
        <v>571</v>
      </c>
      <c r="D78" s="79">
        <v>3500</v>
      </c>
    </row>
    <row r="79" spans="1:4" x14ac:dyDescent="0.3">
      <c r="A79" s="6">
        <v>88</v>
      </c>
      <c r="B79" s="17">
        <v>97787010582</v>
      </c>
      <c r="C79" s="2" t="s">
        <v>265</v>
      </c>
      <c r="D79" s="79">
        <v>5335</v>
      </c>
    </row>
    <row r="80" spans="1:4" x14ac:dyDescent="0.3">
      <c r="A80" s="6">
        <v>89</v>
      </c>
      <c r="B80" s="17">
        <v>92071350604</v>
      </c>
      <c r="C80" s="2" t="s">
        <v>348</v>
      </c>
      <c r="D80" s="79">
        <v>6700</v>
      </c>
    </row>
    <row r="81" spans="1:4" x14ac:dyDescent="0.3">
      <c r="A81" s="6">
        <v>90</v>
      </c>
      <c r="B81" s="17">
        <v>96407310588</v>
      </c>
      <c r="C81" s="2" t="s">
        <v>42</v>
      </c>
      <c r="D81" s="79">
        <v>540</v>
      </c>
    </row>
    <row r="82" spans="1:4" x14ac:dyDescent="0.3">
      <c r="A82" s="6">
        <v>91</v>
      </c>
      <c r="B82" s="17">
        <v>90011040608</v>
      </c>
      <c r="C82" s="2" t="s">
        <v>379</v>
      </c>
      <c r="D82" s="79">
        <v>1960</v>
      </c>
    </row>
    <row r="83" spans="1:4" x14ac:dyDescent="0.3">
      <c r="A83" s="6">
        <v>93</v>
      </c>
      <c r="B83" s="17">
        <v>91132490599</v>
      </c>
      <c r="C83" s="2" t="s">
        <v>285</v>
      </c>
      <c r="D83" s="79">
        <v>700</v>
      </c>
    </row>
    <row r="84" spans="1:4" x14ac:dyDescent="0.3">
      <c r="A84" s="6">
        <v>94</v>
      </c>
      <c r="B84" s="17">
        <v>90152750569</v>
      </c>
      <c r="C84" s="2" t="s">
        <v>60</v>
      </c>
      <c r="D84" s="79">
        <v>1485</v>
      </c>
    </row>
    <row r="85" spans="1:4" x14ac:dyDescent="0.3">
      <c r="A85" s="6">
        <v>95</v>
      </c>
      <c r="B85" s="17">
        <v>91145600598</v>
      </c>
      <c r="C85" s="2" t="s">
        <v>404</v>
      </c>
      <c r="D85" s="79">
        <v>840</v>
      </c>
    </row>
    <row r="86" spans="1:4" x14ac:dyDescent="0.3">
      <c r="A86" s="6">
        <v>96</v>
      </c>
      <c r="B86" s="17">
        <v>90096780573</v>
      </c>
      <c r="C86" s="2" t="s">
        <v>110</v>
      </c>
      <c r="D86" s="79">
        <v>1925</v>
      </c>
    </row>
    <row r="87" spans="1:4" x14ac:dyDescent="0.3">
      <c r="A87" s="6">
        <v>97</v>
      </c>
      <c r="B87" s="17">
        <v>96463920585</v>
      </c>
      <c r="C87" s="2" t="s">
        <v>660</v>
      </c>
      <c r="D87" s="79">
        <v>1700</v>
      </c>
    </row>
    <row r="88" spans="1:4" x14ac:dyDescent="0.3">
      <c r="A88" s="6">
        <v>98</v>
      </c>
      <c r="B88" s="17">
        <v>97976720587</v>
      </c>
      <c r="C88" s="2" t="s">
        <v>125</v>
      </c>
      <c r="D88" s="79">
        <v>4666</v>
      </c>
    </row>
    <row r="89" spans="1:4" x14ac:dyDescent="0.3">
      <c r="A89" s="6">
        <v>99</v>
      </c>
      <c r="B89" s="17">
        <v>96518210586</v>
      </c>
      <c r="C89" s="2" t="s">
        <v>321</v>
      </c>
      <c r="D89" s="79">
        <v>5250</v>
      </c>
    </row>
    <row r="90" spans="1:4" x14ac:dyDescent="0.3">
      <c r="A90" s="6">
        <v>100</v>
      </c>
      <c r="B90" s="17">
        <v>96585490582</v>
      </c>
      <c r="C90" s="2" t="s">
        <v>102</v>
      </c>
      <c r="D90" s="79">
        <v>600</v>
      </c>
    </row>
    <row r="91" spans="1:4" x14ac:dyDescent="0.3">
      <c r="A91" s="6">
        <v>101</v>
      </c>
      <c r="B91" s="17">
        <v>90065490592</v>
      </c>
      <c r="C91" s="2" t="s">
        <v>481</v>
      </c>
      <c r="D91" s="79">
        <v>1950</v>
      </c>
    </row>
    <row r="92" spans="1:4" x14ac:dyDescent="0.3">
      <c r="A92" s="6">
        <v>103</v>
      </c>
      <c r="B92" s="17">
        <v>90027700591</v>
      </c>
      <c r="C92" s="2" t="s">
        <v>149</v>
      </c>
      <c r="D92" s="79">
        <v>5250</v>
      </c>
    </row>
    <row r="93" spans="1:4" x14ac:dyDescent="0.3">
      <c r="A93" s="6">
        <v>104</v>
      </c>
      <c r="B93" s="17">
        <v>96567270580</v>
      </c>
      <c r="C93" s="2" t="s">
        <v>565</v>
      </c>
      <c r="D93" s="79">
        <v>4260</v>
      </c>
    </row>
    <row r="94" spans="1:4" x14ac:dyDescent="0.3">
      <c r="A94" s="6">
        <v>105</v>
      </c>
      <c r="B94" s="17">
        <v>90081020571</v>
      </c>
      <c r="C94" s="2" t="s">
        <v>658</v>
      </c>
      <c r="D94" s="79">
        <v>800</v>
      </c>
    </row>
    <row r="95" spans="1:4" x14ac:dyDescent="0.3">
      <c r="A95" s="6">
        <v>107</v>
      </c>
      <c r="B95" s="17">
        <v>97792880581</v>
      </c>
      <c r="C95" s="2" t="s">
        <v>264</v>
      </c>
      <c r="D95" s="79">
        <v>1320</v>
      </c>
    </row>
    <row r="96" spans="1:4" x14ac:dyDescent="0.3">
      <c r="A96" s="6">
        <v>108</v>
      </c>
      <c r="B96" s="17">
        <v>97828590584</v>
      </c>
      <c r="C96" s="2" t="s">
        <v>167</v>
      </c>
      <c r="D96" s="79">
        <v>2620</v>
      </c>
    </row>
    <row r="97" spans="1:4" x14ac:dyDescent="0.3">
      <c r="A97" s="6">
        <v>109</v>
      </c>
      <c r="B97" s="17">
        <v>92097020603</v>
      </c>
      <c r="C97" s="2" t="s">
        <v>316</v>
      </c>
      <c r="D97" s="79">
        <v>2500</v>
      </c>
    </row>
    <row r="98" spans="1:4" x14ac:dyDescent="0.3">
      <c r="A98" s="6">
        <v>111</v>
      </c>
      <c r="B98" s="17">
        <v>90071150594</v>
      </c>
      <c r="C98" s="2" t="s">
        <v>550</v>
      </c>
      <c r="D98" s="79">
        <v>2600</v>
      </c>
    </row>
    <row r="99" spans="1:4" x14ac:dyDescent="0.3">
      <c r="A99" s="6">
        <v>112</v>
      </c>
      <c r="B99" s="17">
        <v>2343980591</v>
      </c>
      <c r="C99" s="2" t="s">
        <v>319</v>
      </c>
      <c r="D99" s="79">
        <v>7280</v>
      </c>
    </row>
    <row r="100" spans="1:4" x14ac:dyDescent="0.3">
      <c r="A100" s="6">
        <v>113</v>
      </c>
      <c r="B100" s="17">
        <v>16606981005</v>
      </c>
      <c r="C100" s="2" t="s">
        <v>189</v>
      </c>
      <c r="D100" s="79">
        <v>8580</v>
      </c>
    </row>
    <row r="101" spans="1:4" x14ac:dyDescent="0.3">
      <c r="A101" s="6">
        <v>114</v>
      </c>
      <c r="B101" s="17">
        <v>95025070582</v>
      </c>
      <c r="C101" s="2" t="s">
        <v>479</v>
      </c>
      <c r="D101" s="79">
        <v>930</v>
      </c>
    </row>
    <row r="102" spans="1:4" x14ac:dyDescent="0.3">
      <c r="A102" s="6">
        <v>115</v>
      </c>
      <c r="B102" s="17">
        <v>97479610582</v>
      </c>
      <c r="C102" s="2" t="s">
        <v>392</v>
      </c>
      <c r="D102" s="79">
        <v>4959</v>
      </c>
    </row>
    <row r="103" spans="1:4" x14ac:dyDescent="0.3">
      <c r="A103" s="6">
        <v>116</v>
      </c>
      <c r="B103" s="17">
        <v>91076460582</v>
      </c>
      <c r="C103" s="2" t="s">
        <v>233</v>
      </c>
      <c r="D103" s="79">
        <v>5175</v>
      </c>
    </row>
    <row r="104" spans="1:4" x14ac:dyDescent="0.3">
      <c r="A104" s="6">
        <v>117</v>
      </c>
      <c r="B104" s="17">
        <v>1146610579</v>
      </c>
      <c r="C104" s="2" t="s">
        <v>578</v>
      </c>
      <c r="D104" s="79">
        <v>5580</v>
      </c>
    </row>
    <row r="105" spans="1:4" x14ac:dyDescent="0.3">
      <c r="A105" s="6">
        <v>118</v>
      </c>
      <c r="B105" s="17">
        <v>97541250581</v>
      </c>
      <c r="C105" s="2" t="s">
        <v>28</v>
      </c>
      <c r="D105" s="79">
        <v>1000</v>
      </c>
    </row>
    <row r="106" spans="1:4" x14ac:dyDescent="0.3">
      <c r="A106" s="6">
        <v>119</v>
      </c>
      <c r="B106" s="17">
        <v>97667530584</v>
      </c>
      <c r="C106" s="2" t="s">
        <v>347</v>
      </c>
      <c r="D106" s="79">
        <v>700</v>
      </c>
    </row>
    <row r="107" spans="1:4" x14ac:dyDescent="0.3">
      <c r="A107" s="6">
        <v>120</v>
      </c>
      <c r="B107" s="17">
        <v>91118680593</v>
      </c>
      <c r="C107" s="2" t="s">
        <v>22</v>
      </c>
      <c r="D107" s="79">
        <v>5300</v>
      </c>
    </row>
    <row r="108" spans="1:4" x14ac:dyDescent="0.3">
      <c r="A108" s="6">
        <v>121</v>
      </c>
      <c r="B108" s="17">
        <v>16158591004</v>
      </c>
      <c r="C108" s="2" t="s">
        <v>33</v>
      </c>
      <c r="D108" s="79">
        <v>7200</v>
      </c>
    </row>
    <row r="109" spans="1:4" x14ac:dyDescent="0.3">
      <c r="A109" s="6">
        <v>122</v>
      </c>
      <c r="B109" s="17">
        <v>90081740590</v>
      </c>
      <c r="C109" s="2" t="s">
        <v>547</v>
      </c>
      <c r="D109" s="79">
        <v>780</v>
      </c>
    </row>
    <row r="110" spans="1:4" x14ac:dyDescent="0.3">
      <c r="A110" s="6">
        <v>123</v>
      </c>
      <c r="B110" s="17">
        <v>92084290607</v>
      </c>
      <c r="C110" s="2" t="s">
        <v>227</v>
      </c>
      <c r="D110" s="79">
        <v>1200</v>
      </c>
    </row>
    <row r="111" spans="1:4" x14ac:dyDescent="0.3">
      <c r="A111" s="6">
        <v>124</v>
      </c>
      <c r="B111" s="17">
        <v>16920101009</v>
      </c>
      <c r="C111" s="2" t="s">
        <v>618</v>
      </c>
      <c r="D111" s="79">
        <v>8120</v>
      </c>
    </row>
    <row r="112" spans="1:4" x14ac:dyDescent="0.3">
      <c r="A112" s="6">
        <v>125</v>
      </c>
      <c r="B112" s="17">
        <v>2661900601</v>
      </c>
      <c r="C112" s="2" t="s">
        <v>23</v>
      </c>
      <c r="D112" s="79">
        <v>2805</v>
      </c>
    </row>
    <row r="113" spans="1:4" x14ac:dyDescent="0.3">
      <c r="A113" s="6">
        <v>126</v>
      </c>
      <c r="B113" s="17">
        <v>91169900593</v>
      </c>
      <c r="C113" s="2" t="s">
        <v>267</v>
      </c>
      <c r="D113" s="79">
        <v>6050</v>
      </c>
    </row>
    <row r="114" spans="1:4" x14ac:dyDescent="0.3">
      <c r="A114" s="6">
        <v>127</v>
      </c>
      <c r="B114" s="17">
        <v>90088600573</v>
      </c>
      <c r="C114" s="2" t="s">
        <v>577</v>
      </c>
      <c r="D114" s="79">
        <v>4850</v>
      </c>
    </row>
    <row r="115" spans="1:4" x14ac:dyDescent="0.3">
      <c r="A115" s="6">
        <v>128</v>
      </c>
      <c r="B115" s="17">
        <v>17650601002</v>
      </c>
      <c r="C115" s="2" t="s">
        <v>15</v>
      </c>
      <c r="D115" s="79">
        <v>3800</v>
      </c>
    </row>
    <row r="116" spans="1:4" x14ac:dyDescent="0.3">
      <c r="A116" s="6">
        <v>131</v>
      </c>
      <c r="B116" s="17">
        <v>2360550566</v>
      </c>
      <c r="C116" s="2" t="s">
        <v>416</v>
      </c>
      <c r="D116" s="79">
        <v>6085</v>
      </c>
    </row>
    <row r="117" spans="1:4" x14ac:dyDescent="0.3">
      <c r="A117" s="6">
        <v>132</v>
      </c>
      <c r="B117" s="17">
        <v>97440450589</v>
      </c>
      <c r="C117" s="2" t="s">
        <v>140</v>
      </c>
      <c r="D117" s="79">
        <v>4000</v>
      </c>
    </row>
    <row r="118" spans="1:4" x14ac:dyDescent="0.3">
      <c r="A118" s="6">
        <v>133</v>
      </c>
      <c r="B118" s="17">
        <v>14875051006</v>
      </c>
      <c r="C118" s="2" t="s">
        <v>628</v>
      </c>
      <c r="D118" s="79">
        <v>1080</v>
      </c>
    </row>
    <row r="119" spans="1:4" x14ac:dyDescent="0.3">
      <c r="A119" s="6">
        <v>134</v>
      </c>
      <c r="B119" s="17">
        <v>6957950584</v>
      </c>
      <c r="C119" s="2" t="s">
        <v>45</v>
      </c>
      <c r="D119" s="79">
        <v>29202</v>
      </c>
    </row>
    <row r="120" spans="1:4" x14ac:dyDescent="0.3">
      <c r="A120" s="6">
        <v>135</v>
      </c>
      <c r="B120" s="17">
        <v>16462121001</v>
      </c>
      <c r="C120" s="2" t="s">
        <v>653</v>
      </c>
      <c r="D120" s="79">
        <v>1695</v>
      </c>
    </row>
    <row r="121" spans="1:4" x14ac:dyDescent="0.3">
      <c r="A121" s="6">
        <v>136</v>
      </c>
      <c r="B121" s="17">
        <v>6885251006</v>
      </c>
      <c r="C121" s="2" t="s">
        <v>483</v>
      </c>
      <c r="D121" s="79">
        <v>5235</v>
      </c>
    </row>
    <row r="122" spans="1:4" x14ac:dyDescent="0.3">
      <c r="A122" s="6">
        <v>137</v>
      </c>
      <c r="B122" s="17">
        <v>97807370586</v>
      </c>
      <c r="C122" s="2" t="s">
        <v>182</v>
      </c>
      <c r="D122" s="79">
        <v>9660</v>
      </c>
    </row>
    <row r="123" spans="1:4" x14ac:dyDescent="0.3">
      <c r="A123" s="6">
        <v>138</v>
      </c>
      <c r="B123" s="17">
        <v>94068260580</v>
      </c>
      <c r="C123" s="2" t="s">
        <v>55</v>
      </c>
      <c r="D123" s="79">
        <v>9590</v>
      </c>
    </row>
    <row r="124" spans="1:4" x14ac:dyDescent="0.3">
      <c r="A124" s="6">
        <v>139</v>
      </c>
      <c r="B124" s="17">
        <v>6202711005</v>
      </c>
      <c r="C124" s="2" t="s">
        <v>17</v>
      </c>
      <c r="D124" s="79">
        <v>17700</v>
      </c>
    </row>
    <row r="125" spans="1:4" x14ac:dyDescent="0.3">
      <c r="A125" s="6">
        <v>140</v>
      </c>
      <c r="B125" s="17">
        <v>12012091000</v>
      </c>
      <c r="C125" s="2" t="s">
        <v>186</v>
      </c>
      <c r="D125" s="79">
        <v>4050</v>
      </c>
    </row>
    <row r="126" spans="1:4" x14ac:dyDescent="0.3">
      <c r="A126" s="6">
        <v>141</v>
      </c>
      <c r="B126" s="17">
        <v>90054970596</v>
      </c>
      <c r="C126" s="2" t="s">
        <v>142</v>
      </c>
      <c r="D126" s="79">
        <v>8550</v>
      </c>
    </row>
    <row r="127" spans="1:4" x14ac:dyDescent="0.3">
      <c r="A127" s="6">
        <v>142</v>
      </c>
      <c r="B127" s="17">
        <v>97888290588</v>
      </c>
      <c r="C127" s="2" t="s">
        <v>350</v>
      </c>
      <c r="D127" s="79">
        <v>680</v>
      </c>
    </row>
    <row r="128" spans="1:4" x14ac:dyDescent="0.3">
      <c r="A128" s="6">
        <v>143</v>
      </c>
      <c r="B128" s="17">
        <v>10003221008</v>
      </c>
      <c r="C128" s="2" t="s">
        <v>500</v>
      </c>
      <c r="D128" s="79">
        <v>5280</v>
      </c>
    </row>
    <row r="129" spans="1:4" x14ac:dyDescent="0.3">
      <c r="A129" s="6">
        <v>145</v>
      </c>
      <c r="B129" s="17">
        <v>97166210589</v>
      </c>
      <c r="C129" s="2" t="s">
        <v>2</v>
      </c>
      <c r="D129" s="79">
        <v>320</v>
      </c>
    </row>
    <row r="130" spans="1:4" x14ac:dyDescent="0.3">
      <c r="A130" s="6">
        <v>146</v>
      </c>
      <c r="B130" s="17">
        <v>97716860586</v>
      </c>
      <c r="C130" s="2" t="s">
        <v>9</v>
      </c>
      <c r="D130" s="79">
        <v>1925</v>
      </c>
    </row>
    <row r="131" spans="1:4" x14ac:dyDescent="0.3">
      <c r="A131" s="6">
        <v>147</v>
      </c>
      <c r="B131" s="17">
        <v>91028390606</v>
      </c>
      <c r="C131" s="2" t="s">
        <v>297</v>
      </c>
      <c r="D131" s="79">
        <v>1050</v>
      </c>
    </row>
    <row r="132" spans="1:4" x14ac:dyDescent="0.3">
      <c r="A132" s="6">
        <v>148</v>
      </c>
      <c r="B132" s="17">
        <v>96451670580</v>
      </c>
      <c r="C132" s="2" t="s">
        <v>592</v>
      </c>
      <c r="D132" s="79">
        <v>135</v>
      </c>
    </row>
    <row r="133" spans="1:4" x14ac:dyDescent="0.3">
      <c r="A133" s="6">
        <v>149</v>
      </c>
      <c r="B133" s="17">
        <v>94093710583</v>
      </c>
      <c r="C133" s="2" t="s">
        <v>344</v>
      </c>
      <c r="D133" s="79">
        <v>825</v>
      </c>
    </row>
    <row r="134" spans="1:4" x14ac:dyDescent="0.3">
      <c r="A134" s="6">
        <v>150</v>
      </c>
      <c r="B134" s="17">
        <v>8636551007</v>
      </c>
      <c r="C134" s="2" t="s">
        <v>276</v>
      </c>
      <c r="D134" s="79">
        <v>10875</v>
      </c>
    </row>
    <row r="135" spans="1:4" x14ac:dyDescent="0.3">
      <c r="A135" s="6">
        <v>151</v>
      </c>
      <c r="B135" s="17">
        <v>95042560581</v>
      </c>
      <c r="C135" s="2" t="s">
        <v>342</v>
      </c>
      <c r="D135" s="79">
        <v>12800</v>
      </c>
    </row>
    <row r="136" spans="1:4" x14ac:dyDescent="0.3">
      <c r="A136" s="6">
        <v>152</v>
      </c>
      <c r="B136" s="17">
        <v>91135130598</v>
      </c>
      <c r="C136" s="2" t="s">
        <v>400</v>
      </c>
      <c r="D136" s="79">
        <v>2170</v>
      </c>
    </row>
    <row r="137" spans="1:4" x14ac:dyDescent="0.3">
      <c r="A137" s="6">
        <v>153</v>
      </c>
      <c r="B137" s="17">
        <v>2453690592</v>
      </c>
      <c r="C137" s="2" t="s">
        <v>614</v>
      </c>
      <c r="D137" s="79">
        <v>4050</v>
      </c>
    </row>
    <row r="138" spans="1:4" x14ac:dyDescent="0.3">
      <c r="A138" s="6">
        <v>154</v>
      </c>
      <c r="B138" s="17">
        <v>15790881005</v>
      </c>
      <c r="C138" s="2" t="s">
        <v>224</v>
      </c>
      <c r="D138" s="79">
        <v>9960</v>
      </c>
    </row>
    <row r="139" spans="1:4" x14ac:dyDescent="0.3">
      <c r="A139" s="6">
        <v>155</v>
      </c>
      <c r="B139" s="17">
        <v>91106800591</v>
      </c>
      <c r="C139" s="2" t="s">
        <v>242</v>
      </c>
      <c r="D139" s="79">
        <v>11200</v>
      </c>
    </row>
    <row r="140" spans="1:4" x14ac:dyDescent="0.3">
      <c r="A140" s="6">
        <v>156</v>
      </c>
      <c r="B140" s="17">
        <v>17776481008</v>
      </c>
      <c r="C140" s="2" t="s">
        <v>229</v>
      </c>
      <c r="D140" s="79">
        <v>2380</v>
      </c>
    </row>
    <row r="141" spans="1:4" x14ac:dyDescent="0.3">
      <c r="A141" s="6">
        <v>157</v>
      </c>
      <c r="B141" s="17">
        <v>97560790582</v>
      </c>
      <c r="C141" s="2" t="s">
        <v>5</v>
      </c>
      <c r="D141" s="79">
        <v>5589</v>
      </c>
    </row>
    <row r="142" spans="1:4" x14ac:dyDescent="0.3">
      <c r="A142" s="6">
        <v>160</v>
      </c>
      <c r="B142" s="17">
        <v>93029210585</v>
      </c>
      <c r="C142" s="2" t="s">
        <v>608</v>
      </c>
      <c r="D142" s="79">
        <v>100</v>
      </c>
    </row>
    <row r="143" spans="1:4" x14ac:dyDescent="0.3">
      <c r="A143" s="6">
        <v>162</v>
      </c>
      <c r="B143" s="17">
        <v>90063030598</v>
      </c>
      <c r="C143" s="2" t="s">
        <v>370</v>
      </c>
      <c r="D143" s="79">
        <v>9300</v>
      </c>
    </row>
    <row r="144" spans="1:4" x14ac:dyDescent="0.3">
      <c r="A144" s="6">
        <v>163</v>
      </c>
      <c r="B144" s="17">
        <v>91170500598</v>
      </c>
      <c r="C144" s="2" t="s">
        <v>235</v>
      </c>
      <c r="D144" s="79">
        <v>1620</v>
      </c>
    </row>
    <row r="145" spans="1:4" x14ac:dyDescent="0.3">
      <c r="A145" s="6">
        <v>164</v>
      </c>
      <c r="B145" s="17">
        <v>96484250582</v>
      </c>
      <c r="C145" s="2" t="s">
        <v>443</v>
      </c>
      <c r="D145" s="79">
        <v>300</v>
      </c>
    </row>
    <row r="146" spans="1:4" x14ac:dyDescent="0.3">
      <c r="A146" s="6">
        <v>165</v>
      </c>
      <c r="B146" s="17">
        <v>91032550609</v>
      </c>
      <c r="C146" s="2" t="s">
        <v>408</v>
      </c>
      <c r="D146" s="79">
        <v>4800</v>
      </c>
    </row>
    <row r="147" spans="1:4" x14ac:dyDescent="0.3">
      <c r="A147" s="6">
        <v>166</v>
      </c>
      <c r="B147" s="17">
        <v>96499390589</v>
      </c>
      <c r="C147" s="2" t="s">
        <v>271</v>
      </c>
      <c r="D147" s="79">
        <v>2600</v>
      </c>
    </row>
    <row r="148" spans="1:4" x14ac:dyDescent="0.3">
      <c r="A148" s="6">
        <v>167</v>
      </c>
      <c r="B148" s="17">
        <v>90143520568</v>
      </c>
      <c r="C148" s="2" t="s">
        <v>191</v>
      </c>
      <c r="D148" s="79">
        <v>160</v>
      </c>
    </row>
    <row r="149" spans="1:4" x14ac:dyDescent="0.3">
      <c r="A149" s="6">
        <v>169</v>
      </c>
      <c r="B149" s="17">
        <v>1824160608</v>
      </c>
      <c r="C149" s="2" t="s">
        <v>532</v>
      </c>
      <c r="D149" s="79">
        <v>12870</v>
      </c>
    </row>
    <row r="150" spans="1:4" x14ac:dyDescent="0.3">
      <c r="A150" s="6">
        <v>170</v>
      </c>
      <c r="B150" s="17">
        <v>96572510582</v>
      </c>
      <c r="C150" s="2" t="s">
        <v>193</v>
      </c>
      <c r="D150" s="79">
        <v>6930</v>
      </c>
    </row>
    <row r="151" spans="1:4" x14ac:dyDescent="0.3">
      <c r="A151" s="6">
        <v>171</v>
      </c>
      <c r="B151" s="17">
        <v>96607780580</v>
      </c>
      <c r="C151" s="2" t="s">
        <v>91</v>
      </c>
      <c r="D151" s="79">
        <v>1665</v>
      </c>
    </row>
    <row r="152" spans="1:4" x14ac:dyDescent="0.3">
      <c r="A152" s="6">
        <v>173</v>
      </c>
      <c r="B152" s="17">
        <v>96570550580</v>
      </c>
      <c r="C152" s="2" t="s">
        <v>1</v>
      </c>
      <c r="D152" s="79">
        <v>7680</v>
      </c>
    </row>
    <row r="153" spans="1:4" x14ac:dyDescent="0.3">
      <c r="A153" s="6">
        <v>174</v>
      </c>
      <c r="B153" s="17">
        <v>97885940581</v>
      </c>
      <c r="C153" s="2" t="s">
        <v>154</v>
      </c>
      <c r="D153" s="79">
        <v>1200</v>
      </c>
    </row>
    <row r="154" spans="1:4" x14ac:dyDescent="0.3">
      <c r="A154" s="6">
        <v>177</v>
      </c>
      <c r="B154" s="17">
        <v>91079620588</v>
      </c>
      <c r="C154" s="2" t="s">
        <v>165</v>
      </c>
      <c r="D154" s="79">
        <v>1200</v>
      </c>
    </row>
    <row r="155" spans="1:4" x14ac:dyDescent="0.3">
      <c r="A155" s="6">
        <v>178</v>
      </c>
      <c r="B155" s="17">
        <v>97051870588</v>
      </c>
      <c r="C155" s="2" t="s">
        <v>464</v>
      </c>
      <c r="D155" s="79">
        <v>8720</v>
      </c>
    </row>
    <row r="156" spans="1:4" x14ac:dyDescent="0.3">
      <c r="A156" s="6">
        <v>180</v>
      </c>
      <c r="B156" s="17">
        <v>1085740577</v>
      </c>
      <c r="C156" s="2" t="s">
        <v>228</v>
      </c>
      <c r="D156" s="79">
        <v>2400</v>
      </c>
    </row>
    <row r="157" spans="1:4" x14ac:dyDescent="0.3">
      <c r="A157" s="6">
        <v>181</v>
      </c>
      <c r="B157" s="17">
        <v>90070510590</v>
      </c>
      <c r="C157" s="2" t="s">
        <v>46</v>
      </c>
      <c r="D157" s="79">
        <v>8700</v>
      </c>
    </row>
    <row r="158" spans="1:4" x14ac:dyDescent="0.3">
      <c r="A158" s="6">
        <v>182</v>
      </c>
      <c r="B158" s="17">
        <v>91032890609</v>
      </c>
      <c r="C158" s="2" t="s">
        <v>147</v>
      </c>
      <c r="D158" s="79">
        <v>1600</v>
      </c>
    </row>
    <row r="159" spans="1:4" x14ac:dyDescent="0.3">
      <c r="A159" s="6">
        <v>183</v>
      </c>
      <c r="B159" s="17">
        <v>1942670595</v>
      </c>
      <c r="C159" s="2" t="s">
        <v>320</v>
      </c>
      <c r="D159" s="79">
        <v>5640</v>
      </c>
    </row>
    <row r="160" spans="1:4" x14ac:dyDescent="0.3">
      <c r="A160" s="6">
        <v>186</v>
      </c>
      <c r="B160" s="17">
        <v>97940610583</v>
      </c>
      <c r="C160" s="2" t="s">
        <v>300</v>
      </c>
      <c r="D160" s="79">
        <v>850</v>
      </c>
    </row>
    <row r="161" spans="1:4" x14ac:dyDescent="0.3">
      <c r="A161" s="6">
        <v>187</v>
      </c>
      <c r="B161" s="17">
        <v>90067950593</v>
      </c>
      <c r="C161" s="2" t="s">
        <v>269</v>
      </c>
      <c r="D161" s="79">
        <v>5600</v>
      </c>
    </row>
    <row r="162" spans="1:4" x14ac:dyDescent="0.3">
      <c r="A162" s="6">
        <v>188</v>
      </c>
      <c r="B162" s="17">
        <v>97752020582</v>
      </c>
      <c r="C162" s="2" t="s">
        <v>467</v>
      </c>
      <c r="D162" s="79">
        <v>3770</v>
      </c>
    </row>
    <row r="163" spans="1:4" x14ac:dyDescent="0.3">
      <c r="A163" s="6">
        <v>189</v>
      </c>
      <c r="B163" s="17">
        <v>90067920596</v>
      </c>
      <c r="C163" s="2" t="s">
        <v>638</v>
      </c>
      <c r="D163" s="79">
        <v>4040</v>
      </c>
    </row>
    <row r="164" spans="1:4" x14ac:dyDescent="0.3">
      <c r="A164" s="6">
        <v>190</v>
      </c>
      <c r="B164" s="17">
        <v>90060450591</v>
      </c>
      <c r="C164" s="2" t="s">
        <v>234</v>
      </c>
      <c r="D164" s="79">
        <v>3550</v>
      </c>
    </row>
    <row r="165" spans="1:4" x14ac:dyDescent="0.3">
      <c r="A165" s="6">
        <v>191</v>
      </c>
      <c r="B165" s="17">
        <v>96435770589</v>
      </c>
      <c r="C165" s="2" t="s">
        <v>163</v>
      </c>
      <c r="D165" s="79">
        <v>1200</v>
      </c>
    </row>
    <row r="166" spans="1:4" x14ac:dyDescent="0.3">
      <c r="A166" s="6">
        <v>193</v>
      </c>
      <c r="B166" s="17">
        <v>12854711004</v>
      </c>
      <c r="C166" s="2" t="s">
        <v>345</v>
      </c>
      <c r="D166" s="79">
        <v>1680</v>
      </c>
    </row>
    <row r="167" spans="1:4" x14ac:dyDescent="0.3">
      <c r="A167" s="6">
        <v>194</v>
      </c>
      <c r="B167" s="17">
        <v>90119770569</v>
      </c>
      <c r="C167" s="2" t="s">
        <v>531</v>
      </c>
      <c r="D167" s="79">
        <v>1600</v>
      </c>
    </row>
    <row r="168" spans="1:4" x14ac:dyDescent="0.3">
      <c r="A168" s="6">
        <v>195</v>
      </c>
      <c r="B168" s="17">
        <v>13584201001</v>
      </c>
      <c r="C168" s="2" t="s">
        <v>551</v>
      </c>
      <c r="D168" s="79">
        <v>5530</v>
      </c>
    </row>
    <row r="169" spans="1:4" x14ac:dyDescent="0.3">
      <c r="A169" s="6">
        <v>196</v>
      </c>
      <c r="B169" s="17">
        <v>96501710584</v>
      </c>
      <c r="C169" s="2" t="s">
        <v>239</v>
      </c>
      <c r="D169" s="79">
        <v>350</v>
      </c>
    </row>
    <row r="170" spans="1:4" x14ac:dyDescent="0.3">
      <c r="A170" s="6">
        <v>197</v>
      </c>
      <c r="B170" s="17">
        <v>92039260580</v>
      </c>
      <c r="C170" s="2" t="s">
        <v>52</v>
      </c>
      <c r="D170" s="79">
        <v>5220</v>
      </c>
    </row>
    <row r="171" spans="1:4" x14ac:dyDescent="0.3">
      <c r="A171" s="6">
        <v>198</v>
      </c>
      <c r="B171" s="17">
        <v>13475661008</v>
      </c>
      <c r="C171" s="2" t="s">
        <v>63</v>
      </c>
      <c r="D171" s="79">
        <v>2200</v>
      </c>
    </row>
    <row r="172" spans="1:4" x14ac:dyDescent="0.3">
      <c r="A172" s="6">
        <v>199</v>
      </c>
      <c r="B172" s="17">
        <v>92008670603</v>
      </c>
      <c r="C172" s="2" t="s">
        <v>420</v>
      </c>
      <c r="D172" s="79">
        <v>35880</v>
      </c>
    </row>
    <row r="173" spans="1:4" x14ac:dyDescent="0.3">
      <c r="A173" s="6">
        <v>200</v>
      </c>
      <c r="B173" s="17">
        <v>90068980599</v>
      </c>
      <c r="C173" s="2" t="s">
        <v>156</v>
      </c>
      <c r="D173" s="79">
        <v>1965</v>
      </c>
    </row>
    <row r="174" spans="1:4" x14ac:dyDescent="0.3">
      <c r="A174" s="6">
        <v>201</v>
      </c>
      <c r="B174" s="17">
        <v>94030410586</v>
      </c>
      <c r="C174" s="2" t="s">
        <v>341</v>
      </c>
      <c r="D174" s="79">
        <v>3600</v>
      </c>
    </row>
    <row r="175" spans="1:4" x14ac:dyDescent="0.3">
      <c r="A175" s="6">
        <v>202</v>
      </c>
      <c r="B175" s="17">
        <v>11468081002</v>
      </c>
      <c r="C175" s="2" t="s">
        <v>306</v>
      </c>
      <c r="D175" s="79">
        <v>4470</v>
      </c>
    </row>
    <row r="176" spans="1:4" x14ac:dyDescent="0.3">
      <c r="A176" s="6">
        <v>205</v>
      </c>
      <c r="B176" s="17">
        <v>11081241009</v>
      </c>
      <c r="C176" s="2" t="s">
        <v>635</v>
      </c>
      <c r="D176" s="79">
        <v>6120</v>
      </c>
    </row>
    <row r="177" spans="1:4" x14ac:dyDescent="0.3">
      <c r="A177" s="6">
        <v>206</v>
      </c>
      <c r="B177" s="17">
        <v>97018320586</v>
      </c>
      <c r="C177" s="2" t="s">
        <v>382</v>
      </c>
      <c r="D177" s="79">
        <v>2090</v>
      </c>
    </row>
    <row r="178" spans="1:4" x14ac:dyDescent="0.3">
      <c r="A178" s="6">
        <v>207</v>
      </c>
      <c r="B178" s="17">
        <v>91130110595</v>
      </c>
      <c r="C178" s="2" t="s">
        <v>615</v>
      </c>
      <c r="D178" s="79">
        <v>1240</v>
      </c>
    </row>
    <row r="179" spans="1:4" x14ac:dyDescent="0.3">
      <c r="A179" s="6">
        <v>208</v>
      </c>
      <c r="B179" s="17">
        <v>97540320583</v>
      </c>
      <c r="C179" s="2" t="s">
        <v>339</v>
      </c>
      <c r="D179" s="79">
        <v>1980</v>
      </c>
    </row>
    <row r="180" spans="1:4" x14ac:dyDescent="0.3">
      <c r="A180" s="6">
        <v>209</v>
      </c>
      <c r="B180" s="17">
        <v>11366771001</v>
      </c>
      <c r="C180" s="2" t="s">
        <v>36</v>
      </c>
      <c r="D180" s="79">
        <v>14340</v>
      </c>
    </row>
    <row r="181" spans="1:4" x14ac:dyDescent="0.3">
      <c r="A181" s="6">
        <v>210</v>
      </c>
      <c r="B181" s="17">
        <v>94061250588</v>
      </c>
      <c r="C181" s="2" t="s">
        <v>34</v>
      </c>
      <c r="D181" s="79">
        <v>2475</v>
      </c>
    </row>
    <row r="182" spans="1:4" x14ac:dyDescent="0.3">
      <c r="A182" s="6">
        <v>211</v>
      </c>
      <c r="B182" s="17">
        <v>90249050734</v>
      </c>
      <c r="C182" s="2" t="s">
        <v>595</v>
      </c>
      <c r="D182" s="79">
        <v>880</v>
      </c>
    </row>
    <row r="183" spans="1:4" x14ac:dyDescent="0.3">
      <c r="A183" s="6">
        <v>212</v>
      </c>
      <c r="B183" s="17">
        <v>97089430587</v>
      </c>
      <c r="C183" s="2" t="s">
        <v>266</v>
      </c>
      <c r="D183" s="79">
        <v>10250</v>
      </c>
    </row>
    <row r="184" spans="1:4" x14ac:dyDescent="0.3">
      <c r="A184" s="6">
        <v>213</v>
      </c>
      <c r="B184" s="17">
        <v>91140690594</v>
      </c>
      <c r="C184" s="2" t="s">
        <v>514</v>
      </c>
      <c r="D184" s="79">
        <v>1330</v>
      </c>
    </row>
    <row r="185" spans="1:4" x14ac:dyDescent="0.3">
      <c r="A185" s="6">
        <v>214</v>
      </c>
      <c r="B185" s="17">
        <v>91022020597</v>
      </c>
      <c r="C185" s="2" t="s">
        <v>559</v>
      </c>
      <c r="D185" s="79">
        <v>440</v>
      </c>
    </row>
    <row r="186" spans="1:4" x14ac:dyDescent="0.3">
      <c r="A186" s="6">
        <v>215</v>
      </c>
      <c r="B186" s="17">
        <v>97894270582</v>
      </c>
      <c r="C186" s="2" t="s">
        <v>335</v>
      </c>
      <c r="D186" s="79">
        <v>400</v>
      </c>
    </row>
    <row r="187" spans="1:4" x14ac:dyDescent="0.3">
      <c r="A187" s="6">
        <v>218</v>
      </c>
      <c r="B187" s="17">
        <v>80405270580</v>
      </c>
      <c r="C187" s="2" t="s">
        <v>403</v>
      </c>
      <c r="D187" s="79">
        <v>400</v>
      </c>
    </row>
    <row r="188" spans="1:4" x14ac:dyDescent="0.3">
      <c r="A188" s="6">
        <v>219</v>
      </c>
      <c r="B188" s="17">
        <v>95053870580</v>
      </c>
      <c r="C188" s="2" t="s">
        <v>394</v>
      </c>
      <c r="D188" s="79">
        <v>4340</v>
      </c>
    </row>
    <row r="189" spans="1:4" x14ac:dyDescent="0.3">
      <c r="A189" s="6">
        <v>220</v>
      </c>
      <c r="B189" s="17">
        <v>91046110580</v>
      </c>
      <c r="C189" s="2" t="s">
        <v>414</v>
      </c>
      <c r="D189" s="79">
        <v>3800</v>
      </c>
    </row>
    <row r="190" spans="1:4" x14ac:dyDescent="0.3">
      <c r="A190" s="6">
        <v>221</v>
      </c>
      <c r="B190" s="17">
        <v>17814041004</v>
      </c>
      <c r="C190" s="2" t="s">
        <v>334</v>
      </c>
      <c r="D190" s="79">
        <v>450</v>
      </c>
    </row>
    <row r="191" spans="1:4" x14ac:dyDescent="0.3">
      <c r="A191" s="6">
        <v>223</v>
      </c>
      <c r="B191" s="17">
        <v>90082640583</v>
      </c>
      <c r="C191" s="2" t="s">
        <v>330</v>
      </c>
      <c r="D191" s="79">
        <v>7500</v>
      </c>
    </row>
    <row r="192" spans="1:4" x14ac:dyDescent="0.3">
      <c r="A192" s="6">
        <v>224</v>
      </c>
      <c r="B192" s="17">
        <v>92097770603</v>
      </c>
      <c r="C192" s="2" t="s">
        <v>211</v>
      </c>
      <c r="D192" s="79">
        <v>1500</v>
      </c>
    </row>
    <row r="193" spans="1:4" x14ac:dyDescent="0.3">
      <c r="A193" s="6">
        <v>225</v>
      </c>
      <c r="B193" s="17">
        <v>97710570587</v>
      </c>
      <c r="C193" s="2" t="s">
        <v>643</v>
      </c>
      <c r="D193" s="79">
        <v>390</v>
      </c>
    </row>
    <row r="194" spans="1:4" x14ac:dyDescent="0.3">
      <c r="A194" s="6">
        <v>226</v>
      </c>
      <c r="B194" s="17">
        <v>90016940604</v>
      </c>
      <c r="C194" s="2" t="s">
        <v>674</v>
      </c>
      <c r="D194" s="79">
        <v>3115</v>
      </c>
    </row>
    <row r="195" spans="1:4" x14ac:dyDescent="0.3">
      <c r="A195" s="6">
        <v>227</v>
      </c>
      <c r="B195" s="17">
        <v>92072910604</v>
      </c>
      <c r="C195" s="2" t="s">
        <v>279</v>
      </c>
      <c r="D195" s="79">
        <v>5360</v>
      </c>
    </row>
    <row r="196" spans="1:4" x14ac:dyDescent="0.3">
      <c r="A196" s="6">
        <v>229</v>
      </c>
      <c r="B196" s="17">
        <v>97716130584</v>
      </c>
      <c r="C196" s="2" t="s">
        <v>204</v>
      </c>
      <c r="D196" s="79">
        <v>1430</v>
      </c>
    </row>
    <row r="197" spans="1:4" x14ac:dyDescent="0.3">
      <c r="A197" s="6">
        <v>230</v>
      </c>
      <c r="B197" s="17">
        <v>9376841004</v>
      </c>
      <c r="C197" s="2" t="s">
        <v>268</v>
      </c>
      <c r="D197" s="79">
        <v>6050</v>
      </c>
    </row>
    <row r="198" spans="1:4" x14ac:dyDescent="0.3">
      <c r="A198" s="6">
        <v>231</v>
      </c>
      <c r="B198" s="17">
        <v>80020950574</v>
      </c>
      <c r="C198" s="2" t="s">
        <v>539</v>
      </c>
      <c r="D198" s="79">
        <v>16510</v>
      </c>
    </row>
    <row r="199" spans="1:4" x14ac:dyDescent="0.3">
      <c r="A199" s="6">
        <v>232</v>
      </c>
      <c r="B199" s="17">
        <v>15822801005</v>
      </c>
      <c r="C199" s="2" t="s">
        <v>207</v>
      </c>
      <c r="D199" s="79">
        <v>1700</v>
      </c>
    </row>
    <row r="200" spans="1:4" x14ac:dyDescent="0.3">
      <c r="A200" s="6">
        <v>234</v>
      </c>
      <c r="B200" s="17">
        <v>97310840588</v>
      </c>
      <c r="C200" s="2" t="s">
        <v>395</v>
      </c>
      <c r="D200" s="79">
        <v>3440</v>
      </c>
    </row>
    <row r="201" spans="1:4" x14ac:dyDescent="0.3">
      <c r="A201" s="6">
        <v>236</v>
      </c>
      <c r="B201" s="17">
        <v>91076340586</v>
      </c>
      <c r="C201" s="2" t="s">
        <v>437</v>
      </c>
      <c r="D201" s="79">
        <v>725</v>
      </c>
    </row>
    <row r="202" spans="1:4" x14ac:dyDescent="0.3">
      <c r="A202" s="6">
        <v>237</v>
      </c>
      <c r="B202" s="17">
        <v>2178720591</v>
      </c>
      <c r="C202" s="2" t="s">
        <v>466</v>
      </c>
      <c r="D202" s="79">
        <v>1800</v>
      </c>
    </row>
    <row r="203" spans="1:4" x14ac:dyDescent="0.3">
      <c r="A203" s="6">
        <v>238</v>
      </c>
      <c r="B203" s="17">
        <v>97347100584</v>
      </c>
      <c r="C203" s="2" t="s">
        <v>21</v>
      </c>
      <c r="D203" s="79">
        <v>11520</v>
      </c>
    </row>
    <row r="204" spans="1:4" x14ac:dyDescent="0.3">
      <c r="A204" s="6">
        <v>239</v>
      </c>
      <c r="B204" s="17">
        <v>97657310583</v>
      </c>
      <c r="C204" s="2" t="s">
        <v>325</v>
      </c>
      <c r="D204" s="79">
        <v>1400</v>
      </c>
    </row>
    <row r="205" spans="1:4" x14ac:dyDescent="0.3">
      <c r="A205" s="6">
        <v>240</v>
      </c>
      <c r="B205" s="17">
        <v>90074870586</v>
      </c>
      <c r="C205" s="2" t="s">
        <v>659</v>
      </c>
      <c r="D205" s="79">
        <v>1750</v>
      </c>
    </row>
    <row r="206" spans="1:4" x14ac:dyDescent="0.3">
      <c r="A206" s="6">
        <v>242</v>
      </c>
      <c r="B206" s="17">
        <v>90049420590</v>
      </c>
      <c r="C206" s="2" t="s">
        <v>387</v>
      </c>
      <c r="D206" s="79">
        <v>4345</v>
      </c>
    </row>
    <row r="207" spans="1:4" x14ac:dyDescent="0.3">
      <c r="A207" s="6">
        <v>243</v>
      </c>
      <c r="B207" s="17">
        <v>97857730580</v>
      </c>
      <c r="C207" s="2" t="s">
        <v>161</v>
      </c>
      <c r="D207" s="79">
        <v>3000</v>
      </c>
    </row>
    <row r="208" spans="1:4" x14ac:dyDescent="0.3">
      <c r="A208" s="6">
        <v>244</v>
      </c>
      <c r="B208" s="17">
        <v>95003350584</v>
      </c>
      <c r="C208" s="2" t="s">
        <v>94</v>
      </c>
      <c r="D208" s="79">
        <v>11700</v>
      </c>
    </row>
    <row r="209" spans="1:4" x14ac:dyDescent="0.3">
      <c r="A209" s="6">
        <v>245</v>
      </c>
      <c r="B209" s="17">
        <v>95011080587</v>
      </c>
      <c r="C209" s="2" t="s">
        <v>480</v>
      </c>
      <c r="D209" s="79">
        <v>10500</v>
      </c>
    </row>
    <row r="210" spans="1:4" x14ac:dyDescent="0.3">
      <c r="A210" s="6">
        <v>246</v>
      </c>
      <c r="B210" s="17">
        <v>90110700565</v>
      </c>
      <c r="C210" s="2" t="s">
        <v>105</v>
      </c>
      <c r="D210" s="79">
        <v>735</v>
      </c>
    </row>
    <row r="211" spans="1:4" x14ac:dyDescent="0.3">
      <c r="A211" s="6">
        <v>247</v>
      </c>
      <c r="B211" s="17">
        <v>97047820580</v>
      </c>
      <c r="C211" s="2" t="s">
        <v>73</v>
      </c>
      <c r="D211" s="79">
        <v>3565</v>
      </c>
    </row>
    <row r="212" spans="1:4" x14ac:dyDescent="0.3">
      <c r="A212" s="6">
        <v>248</v>
      </c>
      <c r="B212" s="17">
        <v>1797960562</v>
      </c>
      <c r="C212" s="2" t="s">
        <v>435</v>
      </c>
      <c r="D212" s="79">
        <v>8750</v>
      </c>
    </row>
    <row r="213" spans="1:4" x14ac:dyDescent="0.3">
      <c r="A213" s="6">
        <v>249</v>
      </c>
      <c r="B213" s="17">
        <v>96578230581</v>
      </c>
      <c r="C213" s="2" t="s">
        <v>459</v>
      </c>
      <c r="D213" s="79">
        <v>770</v>
      </c>
    </row>
    <row r="214" spans="1:4" x14ac:dyDescent="0.3">
      <c r="A214" s="6">
        <v>250</v>
      </c>
      <c r="B214" s="17">
        <v>90098730584</v>
      </c>
      <c r="C214" s="2" t="s">
        <v>309</v>
      </c>
      <c r="D214" s="79">
        <v>1850</v>
      </c>
    </row>
    <row r="215" spans="1:4" x14ac:dyDescent="0.3">
      <c r="A215" s="6">
        <v>251</v>
      </c>
      <c r="B215" s="17">
        <v>16083751004</v>
      </c>
      <c r="C215" s="2" t="s">
        <v>29</v>
      </c>
      <c r="D215" s="79">
        <v>2910</v>
      </c>
    </row>
    <row r="216" spans="1:4" x14ac:dyDescent="0.3">
      <c r="A216" s="6">
        <v>252</v>
      </c>
      <c r="B216" s="17">
        <v>97481890586</v>
      </c>
      <c r="C216" s="2" t="s">
        <v>405</v>
      </c>
      <c r="D216" s="79">
        <v>960</v>
      </c>
    </row>
    <row r="217" spans="1:4" x14ac:dyDescent="0.3">
      <c r="A217" s="6">
        <v>253</v>
      </c>
      <c r="B217" s="17">
        <v>90080990592</v>
      </c>
      <c r="C217" s="2" t="s">
        <v>222</v>
      </c>
      <c r="D217" s="79">
        <v>2050</v>
      </c>
    </row>
    <row r="218" spans="1:4" x14ac:dyDescent="0.3">
      <c r="A218" s="6">
        <v>254</v>
      </c>
      <c r="B218" s="17">
        <v>6755981005</v>
      </c>
      <c r="C218" s="2" t="s">
        <v>174</v>
      </c>
      <c r="D218" s="79">
        <v>2400</v>
      </c>
    </row>
    <row r="219" spans="1:4" x14ac:dyDescent="0.3">
      <c r="A219" s="6">
        <v>255</v>
      </c>
      <c r="B219" s="17">
        <v>91004890603</v>
      </c>
      <c r="C219" s="2" t="s">
        <v>119</v>
      </c>
      <c r="D219" s="79">
        <v>7000</v>
      </c>
    </row>
    <row r="220" spans="1:4" x14ac:dyDescent="0.3">
      <c r="A220" s="6">
        <v>256</v>
      </c>
      <c r="B220" s="17">
        <v>90042170580</v>
      </c>
      <c r="C220" s="2" t="s">
        <v>338</v>
      </c>
      <c r="D220" s="79">
        <v>6350</v>
      </c>
    </row>
    <row r="221" spans="1:4" x14ac:dyDescent="0.3">
      <c r="A221" s="6">
        <v>257</v>
      </c>
      <c r="B221" s="17">
        <v>10175181006</v>
      </c>
      <c r="C221" s="2" t="s">
        <v>137</v>
      </c>
      <c r="D221" s="79">
        <v>3600</v>
      </c>
    </row>
    <row r="222" spans="1:4" x14ac:dyDescent="0.3">
      <c r="A222" s="6">
        <v>258</v>
      </c>
      <c r="B222" s="17">
        <v>97689650584</v>
      </c>
      <c r="C222" s="2" t="s">
        <v>470</v>
      </c>
      <c r="D222" s="79">
        <v>1584</v>
      </c>
    </row>
    <row r="223" spans="1:4" x14ac:dyDescent="0.3">
      <c r="A223" s="6">
        <v>259</v>
      </c>
      <c r="B223" s="17">
        <v>4466061001</v>
      </c>
      <c r="C223" s="2" t="s">
        <v>221</v>
      </c>
      <c r="D223" s="79">
        <v>7393</v>
      </c>
    </row>
    <row r="224" spans="1:4" x14ac:dyDescent="0.3">
      <c r="A224" s="6">
        <v>260</v>
      </c>
      <c r="B224" s="17">
        <v>16139911008</v>
      </c>
      <c r="C224" s="2" t="s">
        <v>527</v>
      </c>
      <c r="D224" s="79">
        <v>500</v>
      </c>
    </row>
    <row r="225" spans="1:4" x14ac:dyDescent="0.3">
      <c r="A225" s="6">
        <v>261</v>
      </c>
      <c r="B225" s="17">
        <v>96301740583</v>
      </c>
      <c r="C225" s="2" t="s">
        <v>286</v>
      </c>
      <c r="D225" s="79">
        <v>1015</v>
      </c>
    </row>
    <row r="226" spans="1:4" x14ac:dyDescent="0.3">
      <c r="A226" s="6">
        <v>262</v>
      </c>
      <c r="B226" s="17">
        <v>94081990585</v>
      </c>
      <c r="C226" s="2" t="s">
        <v>35</v>
      </c>
      <c r="D226" s="79">
        <v>2080</v>
      </c>
    </row>
    <row r="227" spans="1:4" x14ac:dyDescent="0.3">
      <c r="A227" s="6">
        <v>263</v>
      </c>
      <c r="B227" s="17">
        <v>90075360579</v>
      </c>
      <c r="C227" s="2" t="s">
        <v>597</v>
      </c>
      <c r="D227" s="79">
        <v>1900</v>
      </c>
    </row>
    <row r="228" spans="1:4" x14ac:dyDescent="0.3">
      <c r="A228" s="6">
        <v>264</v>
      </c>
      <c r="B228" s="17">
        <v>92074380608</v>
      </c>
      <c r="C228" s="2" t="s">
        <v>507</v>
      </c>
      <c r="D228" s="79">
        <v>10570</v>
      </c>
    </row>
    <row r="229" spans="1:4" x14ac:dyDescent="0.3">
      <c r="A229" s="6">
        <v>265</v>
      </c>
      <c r="B229" s="17">
        <v>97118140587</v>
      </c>
      <c r="C229" s="2" t="s">
        <v>281</v>
      </c>
      <c r="D229" s="79">
        <v>1662.5</v>
      </c>
    </row>
    <row r="230" spans="1:4" x14ac:dyDescent="0.3">
      <c r="A230" s="6">
        <v>266</v>
      </c>
      <c r="B230" s="17">
        <v>97799580580</v>
      </c>
      <c r="C230" s="2" t="s">
        <v>548</v>
      </c>
      <c r="D230" s="79">
        <v>700</v>
      </c>
    </row>
    <row r="231" spans="1:4" x14ac:dyDescent="0.3">
      <c r="A231" s="6">
        <v>267</v>
      </c>
      <c r="B231" s="17">
        <v>97664750581</v>
      </c>
      <c r="C231" s="2" t="s">
        <v>322</v>
      </c>
      <c r="D231" s="79">
        <v>1000</v>
      </c>
    </row>
    <row r="232" spans="1:4" x14ac:dyDescent="0.3">
      <c r="A232" s="6">
        <v>268</v>
      </c>
      <c r="B232" s="17">
        <v>90106610562</v>
      </c>
      <c r="C232" s="2" t="s">
        <v>243</v>
      </c>
      <c r="D232" s="79">
        <v>1610</v>
      </c>
    </row>
    <row r="233" spans="1:4" x14ac:dyDescent="0.3">
      <c r="A233" s="6">
        <v>271</v>
      </c>
      <c r="B233" s="17">
        <v>80415780586</v>
      </c>
      <c r="C233" s="2" t="s">
        <v>92</v>
      </c>
      <c r="D233" s="79">
        <v>12025</v>
      </c>
    </row>
    <row r="234" spans="1:4" x14ac:dyDescent="0.3">
      <c r="A234" s="6">
        <v>273</v>
      </c>
      <c r="B234" s="17">
        <v>93011890584</v>
      </c>
      <c r="C234" s="2" t="s">
        <v>562</v>
      </c>
      <c r="D234" s="79">
        <v>490</v>
      </c>
    </row>
    <row r="235" spans="1:4" x14ac:dyDescent="0.3">
      <c r="A235" s="6">
        <v>274</v>
      </c>
      <c r="B235" s="17">
        <v>96482240585</v>
      </c>
      <c r="C235" s="2" t="s">
        <v>311</v>
      </c>
      <c r="D235" s="79">
        <v>5776</v>
      </c>
    </row>
    <row r="236" spans="1:4" x14ac:dyDescent="0.3">
      <c r="A236" s="6">
        <v>275</v>
      </c>
      <c r="B236" s="17">
        <v>2496830593</v>
      </c>
      <c r="C236" s="2" t="s">
        <v>43</v>
      </c>
      <c r="D236" s="79">
        <v>1300</v>
      </c>
    </row>
    <row r="237" spans="1:4" x14ac:dyDescent="0.3">
      <c r="A237" s="6">
        <v>276</v>
      </c>
      <c r="B237" s="17">
        <v>90060610590</v>
      </c>
      <c r="C237" s="2" t="s">
        <v>90</v>
      </c>
      <c r="D237" s="79">
        <v>3900</v>
      </c>
    </row>
    <row r="238" spans="1:4" x14ac:dyDescent="0.3">
      <c r="A238" s="6">
        <v>277</v>
      </c>
      <c r="B238" s="17">
        <v>2096470568</v>
      </c>
      <c r="C238" s="2" t="s">
        <v>545</v>
      </c>
      <c r="D238" s="79">
        <v>2900</v>
      </c>
    </row>
    <row r="239" spans="1:4" x14ac:dyDescent="0.3">
      <c r="A239" s="6">
        <v>279</v>
      </c>
      <c r="B239" s="17">
        <v>94068470585</v>
      </c>
      <c r="C239" s="2" t="s">
        <v>155</v>
      </c>
      <c r="D239" s="79">
        <v>7150</v>
      </c>
    </row>
    <row r="240" spans="1:4" x14ac:dyDescent="0.3">
      <c r="A240" s="6">
        <v>281</v>
      </c>
      <c r="B240" s="17">
        <v>15021921000</v>
      </c>
      <c r="C240" s="2" t="s">
        <v>120</v>
      </c>
      <c r="D240" s="79">
        <v>4760</v>
      </c>
    </row>
    <row r="241" spans="1:4" x14ac:dyDescent="0.3">
      <c r="A241" s="6">
        <v>282</v>
      </c>
      <c r="B241" s="17">
        <v>97389070588</v>
      </c>
      <c r="C241" s="2" t="s">
        <v>8</v>
      </c>
      <c r="D241" s="79">
        <v>17080</v>
      </c>
    </row>
    <row r="242" spans="1:4" x14ac:dyDescent="0.3">
      <c r="A242" s="6">
        <v>283</v>
      </c>
      <c r="B242" s="17">
        <v>97360290585</v>
      </c>
      <c r="C242" s="2" t="s">
        <v>82</v>
      </c>
      <c r="D242" s="79">
        <v>11780</v>
      </c>
    </row>
    <row r="243" spans="1:4" x14ac:dyDescent="0.3">
      <c r="A243" s="6">
        <v>284</v>
      </c>
      <c r="B243" s="17">
        <v>926630575</v>
      </c>
      <c r="C243" s="2" t="s">
        <v>173</v>
      </c>
      <c r="D243" s="79">
        <v>1850</v>
      </c>
    </row>
    <row r="244" spans="1:4" x14ac:dyDescent="0.3">
      <c r="A244" s="6">
        <v>285</v>
      </c>
      <c r="B244" s="17">
        <v>97480310586</v>
      </c>
      <c r="C244" s="2" t="s">
        <v>406</v>
      </c>
      <c r="D244" s="79">
        <v>3340</v>
      </c>
    </row>
    <row r="245" spans="1:4" x14ac:dyDescent="0.3">
      <c r="A245" s="6">
        <v>286</v>
      </c>
      <c r="B245" s="17">
        <v>96311650582</v>
      </c>
      <c r="C245" s="2" t="s">
        <v>284</v>
      </c>
      <c r="D245" s="79">
        <v>4550</v>
      </c>
    </row>
    <row r="246" spans="1:4" x14ac:dyDescent="0.3">
      <c r="A246" s="6">
        <v>287</v>
      </c>
      <c r="B246" s="17">
        <v>1959910561</v>
      </c>
      <c r="C246" s="2" t="s">
        <v>617</v>
      </c>
      <c r="D246" s="79">
        <v>9405</v>
      </c>
    </row>
    <row r="247" spans="1:4" x14ac:dyDescent="0.3">
      <c r="A247" s="6">
        <v>288</v>
      </c>
      <c r="B247" s="17">
        <v>11989421000</v>
      </c>
      <c r="C247" s="2" t="s">
        <v>51</v>
      </c>
      <c r="D247" s="79">
        <v>3150</v>
      </c>
    </row>
    <row r="248" spans="1:4" x14ac:dyDescent="0.3">
      <c r="A248" s="6">
        <v>289</v>
      </c>
      <c r="B248" s="17">
        <v>7380510581</v>
      </c>
      <c r="C248" s="2" t="s">
        <v>175</v>
      </c>
      <c r="D248" s="79">
        <v>2240</v>
      </c>
    </row>
    <row r="249" spans="1:4" x14ac:dyDescent="0.3">
      <c r="A249" s="6">
        <v>291</v>
      </c>
      <c r="B249" s="17">
        <v>97443470584</v>
      </c>
      <c r="C249" s="2" t="s">
        <v>336</v>
      </c>
      <c r="D249" s="79">
        <v>100</v>
      </c>
    </row>
    <row r="250" spans="1:4" x14ac:dyDescent="0.3">
      <c r="A250" s="6">
        <v>292</v>
      </c>
      <c r="B250" s="17">
        <v>90081770571</v>
      </c>
      <c r="C250" s="2" t="s">
        <v>71</v>
      </c>
      <c r="D250" s="79">
        <v>7480</v>
      </c>
    </row>
    <row r="251" spans="1:4" x14ac:dyDescent="0.3">
      <c r="A251" s="6">
        <v>293</v>
      </c>
      <c r="B251" s="17">
        <v>91116560599</v>
      </c>
      <c r="C251" s="2" t="s">
        <v>570</v>
      </c>
      <c r="D251" s="79">
        <v>3755</v>
      </c>
    </row>
    <row r="252" spans="1:4" x14ac:dyDescent="0.3">
      <c r="A252" s="6">
        <v>294</v>
      </c>
      <c r="B252" s="17">
        <v>90017600587</v>
      </c>
      <c r="C252" s="2" t="s">
        <v>274</v>
      </c>
      <c r="D252" s="79">
        <v>6700</v>
      </c>
    </row>
    <row r="253" spans="1:4" x14ac:dyDescent="0.3">
      <c r="A253" s="6">
        <v>295</v>
      </c>
      <c r="B253" s="17">
        <v>90082650574</v>
      </c>
      <c r="C253" s="2" t="s">
        <v>6</v>
      </c>
      <c r="D253" s="79">
        <v>2250</v>
      </c>
    </row>
    <row r="254" spans="1:4" x14ac:dyDescent="0.3">
      <c r="A254" s="6">
        <v>296</v>
      </c>
      <c r="B254" s="17">
        <v>96268780580</v>
      </c>
      <c r="C254" s="2" t="s">
        <v>428</v>
      </c>
      <c r="D254" s="79">
        <v>5780</v>
      </c>
    </row>
    <row r="255" spans="1:4" x14ac:dyDescent="0.3">
      <c r="A255" s="6">
        <v>297</v>
      </c>
      <c r="B255" s="17">
        <v>92078270607</v>
      </c>
      <c r="C255" s="2" t="s">
        <v>604</v>
      </c>
      <c r="D255" s="79">
        <v>3880</v>
      </c>
    </row>
    <row r="256" spans="1:4" x14ac:dyDescent="0.3">
      <c r="A256" s="6">
        <v>298</v>
      </c>
      <c r="B256" s="17">
        <v>12533071002</v>
      </c>
      <c r="C256" s="2" t="s">
        <v>160</v>
      </c>
      <c r="D256" s="79">
        <v>8740</v>
      </c>
    </row>
    <row r="257" spans="1:4" x14ac:dyDescent="0.3">
      <c r="A257" s="6">
        <v>299</v>
      </c>
      <c r="B257" s="17">
        <v>96596360584</v>
      </c>
      <c r="C257" s="2" t="s">
        <v>582</v>
      </c>
      <c r="D257" s="79">
        <v>1520</v>
      </c>
    </row>
    <row r="258" spans="1:4" x14ac:dyDescent="0.3">
      <c r="A258" s="6">
        <v>300</v>
      </c>
      <c r="B258" s="17">
        <v>90073590599</v>
      </c>
      <c r="C258" s="2" t="s">
        <v>471</v>
      </c>
      <c r="D258" s="79">
        <v>2300</v>
      </c>
    </row>
    <row r="259" spans="1:4" x14ac:dyDescent="0.3">
      <c r="A259" s="6">
        <v>301</v>
      </c>
      <c r="B259" s="17">
        <v>4331081002</v>
      </c>
      <c r="C259" s="2" t="s">
        <v>62</v>
      </c>
      <c r="D259" s="79">
        <v>12150</v>
      </c>
    </row>
    <row r="260" spans="1:4" x14ac:dyDescent="0.3">
      <c r="A260" s="6">
        <v>302</v>
      </c>
      <c r="B260" s="17">
        <v>91071760580</v>
      </c>
      <c r="C260" s="2" t="s">
        <v>610</v>
      </c>
      <c r="D260" s="79">
        <v>2090</v>
      </c>
    </row>
    <row r="261" spans="1:4" x14ac:dyDescent="0.3">
      <c r="A261" s="6">
        <v>304</v>
      </c>
      <c r="B261" s="17">
        <v>97894980586</v>
      </c>
      <c r="C261" s="2" t="s">
        <v>18</v>
      </c>
      <c r="D261" s="79">
        <v>7980</v>
      </c>
    </row>
    <row r="262" spans="1:4" x14ac:dyDescent="0.3">
      <c r="A262" s="6">
        <v>305</v>
      </c>
      <c r="B262" s="17">
        <v>12389751004</v>
      </c>
      <c r="C262" s="2" t="s">
        <v>661</v>
      </c>
      <c r="D262" s="79">
        <v>2405</v>
      </c>
    </row>
    <row r="263" spans="1:4" x14ac:dyDescent="0.3">
      <c r="A263" s="6">
        <v>306</v>
      </c>
      <c r="B263" s="17">
        <v>3211020593</v>
      </c>
      <c r="C263" s="2" t="s">
        <v>440</v>
      </c>
      <c r="D263" s="79">
        <v>2292.3000000000002</v>
      </c>
    </row>
    <row r="264" spans="1:4" x14ac:dyDescent="0.3">
      <c r="A264" s="6">
        <v>307</v>
      </c>
      <c r="B264" s="17">
        <v>3027760606</v>
      </c>
      <c r="C264" s="2" t="s">
        <v>504</v>
      </c>
      <c r="D264" s="79">
        <v>4065</v>
      </c>
    </row>
    <row r="265" spans="1:4" x14ac:dyDescent="0.3">
      <c r="A265" s="6">
        <v>308</v>
      </c>
      <c r="B265" s="17">
        <v>13268541003</v>
      </c>
      <c r="C265" s="2" t="s">
        <v>415</v>
      </c>
      <c r="D265" s="79">
        <v>6890</v>
      </c>
    </row>
    <row r="266" spans="1:4" x14ac:dyDescent="0.3">
      <c r="A266" s="6">
        <v>310</v>
      </c>
      <c r="B266" s="17">
        <v>15778191005</v>
      </c>
      <c r="C266" s="2" t="s">
        <v>299</v>
      </c>
      <c r="D266" s="79">
        <v>715</v>
      </c>
    </row>
    <row r="267" spans="1:4" x14ac:dyDescent="0.3">
      <c r="A267" s="6">
        <v>311</v>
      </c>
      <c r="B267" s="17">
        <v>91156540592</v>
      </c>
      <c r="C267" s="2" t="s">
        <v>72</v>
      </c>
      <c r="D267" s="79">
        <v>4390</v>
      </c>
    </row>
    <row r="268" spans="1:4" x14ac:dyDescent="0.3">
      <c r="A268" s="6">
        <v>312</v>
      </c>
      <c r="B268" s="17">
        <v>97858770585</v>
      </c>
      <c r="C268" s="2" t="s">
        <v>639</v>
      </c>
      <c r="D268" s="79">
        <v>5680</v>
      </c>
    </row>
    <row r="269" spans="1:4" x14ac:dyDescent="0.3">
      <c r="A269" s="6">
        <v>313</v>
      </c>
      <c r="B269" s="17">
        <v>12264911004</v>
      </c>
      <c r="C269" s="2" t="s">
        <v>386</v>
      </c>
      <c r="D269" s="79">
        <v>1000</v>
      </c>
    </row>
    <row r="270" spans="1:4" x14ac:dyDescent="0.3">
      <c r="A270" s="6">
        <v>314</v>
      </c>
      <c r="B270" s="17">
        <v>2882580604</v>
      </c>
      <c r="C270" s="2" t="s">
        <v>366</v>
      </c>
      <c r="D270" s="79">
        <v>35555</v>
      </c>
    </row>
    <row r="271" spans="1:4" x14ac:dyDescent="0.3">
      <c r="A271" s="6">
        <v>315</v>
      </c>
      <c r="B271" s="17">
        <v>90146870564</v>
      </c>
      <c r="C271" s="2" t="s">
        <v>560</v>
      </c>
      <c r="D271" s="79">
        <v>5350</v>
      </c>
    </row>
    <row r="272" spans="1:4" x14ac:dyDescent="0.3">
      <c r="A272" s="6">
        <v>316</v>
      </c>
      <c r="B272" s="17">
        <v>10994601002</v>
      </c>
      <c r="C272" s="2" t="s">
        <v>362</v>
      </c>
      <c r="D272" s="79">
        <v>2150</v>
      </c>
    </row>
    <row r="273" spans="1:4" x14ac:dyDescent="0.3">
      <c r="A273" s="6">
        <v>317</v>
      </c>
      <c r="B273" s="17">
        <v>91135690591</v>
      </c>
      <c r="C273" s="2" t="s">
        <v>644</v>
      </c>
      <c r="D273" s="79">
        <v>3445</v>
      </c>
    </row>
    <row r="274" spans="1:4" x14ac:dyDescent="0.3">
      <c r="A274" s="6">
        <v>318</v>
      </c>
      <c r="B274" s="17">
        <v>4559031002</v>
      </c>
      <c r="C274" s="2" t="s">
        <v>236</v>
      </c>
      <c r="D274" s="79">
        <v>8880</v>
      </c>
    </row>
    <row r="275" spans="1:4" x14ac:dyDescent="0.3">
      <c r="A275" s="6">
        <v>319</v>
      </c>
      <c r="B275" s="17">
        <v>97038110587</v>
      </c>
      <c r="C275" s="2" t="s">
        <v>586</v>
      </c>
      <c r="D275" s="79">
        <v>4815</v>
      </c>
    </row>
    <row r="276" spans="1:4" x14ac:dyDescent="0.3">
      <c r="A276" s="6">
        <v>320</v>
      </c>
      <c r="B276" s="17">
        <v>90070840575</v>
      </c>
      <c r="C276" s="2" t="s">
        <v>495</v>
      </c>
      <c r="D276" s="79">
        <v>680</v>
      </c>
    </row>
    <row r="277" spans="1:4" x14ac:dyDescent="0.3">
      <c r="A277" s="6">
        <v>321</v>
      </c>
      <c r="B277" s="17">
        <v>91004440599</v>
      </c>
      <c r="C277" s="2" t="s">
        <v>104</v>
      </c>
      <c r="D277" s="79">
        <v>3500</v>
      </c>
    </row>
    <row r="278" spans="1:4" x14ac:dyDescent="0.3">
      <c r="A278" s="6">
        <v>322</v>
      </c>
      <c r="B278" s="17">
        <v>97283440580</v>
      </c>
      <c r="C278" s="2" t="s">
        <v>371</v>
      </c>
      <c r="D278" s="79">
        <v>18980</v>
      </c>
    </row>
    <row r="279" spans="1:4" x14ac:dyDescent="0.3">
      <c r="A279" s="6">
        <v>323</v>
      </c>
      <c r="B279" s="17">
        <v>97896230584</v>
      </c>
      <c r="C279" s="2" t="s">
        <v>219</v>
      </c>
      <c r="D279" s="79">
        <v>4770</v>
      </c>
    </row>
    <row r="280" spans="1:4" x14ac:dyDescent="0.3">
      <c r="A280" s="6">
        <v>324</v>
      </c>
      <c r="B280" s="17">
        <v>96379510587</v>
      </c>
      <c r="C280" s="2" t="s">
        <v>312</v>
      </c>
      <c r="D280" s="79">
        <v>420</v>
      </c>
    </row>
    <row r="281" spans="1:4" x14ac:dyDescent="0.3">
      <c r="A281" s="6">
        <v>325</v>
      </c>
      <c r="B281" s="17">
        <v>96494120585</v>
      </c>
      <c r="C281" s="2" t="s">
        <v>601</v>
      </c>
      <c r="D281" s="79">
        <v>120</v>
      </c>
    </row>
    <row r="282" spans="1:4" x14ac:dyDescent="0.3">
      <c r="A282" s="6">
        <v>326</v>
      </c>
      <c r="B282" s="17">
        <v>96031480583</v>
      </c>
      <c r="C282" s="2" t="s">
        <v>308</v>
      </c>
      <c r="D282" s="79">
        <v>2090</v>
      </c>
    </row>
    <row r="283" spans="1:4" x14ac:dyDescent="0.3">
      <c r="A283" s="6">
        <v>327</v>
      </c>
      <c r="B283" s="17">
        <v>97198980589</v>
      </c>
      <c r="C283" s="2" t="s">
        <v>162</v>
      </c>
      <c r="D283" s="79">
        <v>3800</v>
      </c>
    </row>
    <row r="284" spans="1:4" x14ac:dyDescent="0.3">
      <c r="A284" s="6">
        <v>328</v>
      </c>
      <c r="B284" s="17">
        <v>1902560562</v>
      </c>
      <c r="C284" s="2" t="s">
        <v>359</v>
      </c>
      <c r="D284" s="79">
        <v>1640</v>
      </c>
    </row>
    <row r="285" spans="1:4" x14ac:dyDescent="0.3">
      <c r="A285" s="6">
        <v>329</v>
      </c>
      <c r="B285" s="17">
        <v>1658860562</v>
      </c>
      <c r="C285" s="2" t="s">
        <v>620</v>
      </c>
      <c r="D285" s="79">
        <v>10500</v>
      </c>
    </row>
    <row r="286" spans="1:4" x14ac:dyDescent="0.3">
      <c r="A286" s="6">
        <v>331</v>
      </c>
      <c r="B286" s="17">
        <v>90023400600</v>
      </c>
      <c r="C286" s="2" t="s">
        <v>262</v>
      </c>
      <c r="D286" s="79">
        <v>1600</v>
      </c>
    </row>
    <row r="287" spans="1:4" x14ac:dyDescent="0.3">
      <c r="A287" s="6">
        <v>332</v>
      </c>
      <c r="B287" s="17">
        <v>1522840568</v>
      </c>
      <c r="C287" s="2" t="s">
        <v>314</v>
      </c>
      <c r="D287" s="79">
        <v>3400</v>
      </c>
    </row>
    <row r="288" spans="1:4" x14ac:dyDescent="0.3">
      <c r="A288" s="6">
        <v>333</v>
      </c>
      <c r="B288" s="17">
        <v>92075310604</v>
      </c>
      <c r="C288" s="2" t="s">
        <v>237</v>
      </c>
      <c r="D288" s="79">
        <v>4900</v>
      </c>
    </row>
    <row r="289" spans="1:4" x14ac:dyDescent="0.3">
      <c r="A289" s="6">
        <v>334</v>
      </c>
      <c r="B289" s="17">
        <v>91105860596</v>
      </c>
      <c r="C289" s="2" t="s">
        <v>197</v>
      </c>
      <c r="D289" s="79">
        <v>2025</v>
      </c>
    </row>
    <row r="290" spans="1:4" x14ac:dyDescent="0.3">
      <c r="A290" s="6">
        <v>335</v>
      </c>
      <c r="B290" s="17">
        <v>2674310590</v>
      </c>
      <c r="C290" s="2" t="s">
        <v>252</v>
      </c>
      <c r="D290" s="79">
        <v>3900</v>
      </c>
    </row>
    <row r="291" spans="1:4" x14ac:dyDescent="0.3">
      <c r="A291" s="6">
        <v>336</v>
      </c>
      <c r="B291" s="17">
        <v>90077620590</v>
      </c>
      <c r="C291" s="2" t="s">
        <v>259</v>
      </c>
      <c r="D291" s="79">
        <v>2150</v>
      </c>
    </row>
    <row r="292" spans="1:4" x14ac:dyDescent="0.3">
      <c r="A292" s="6">
        <v>337</v>
      </c>
      <c r="B292" s="17">
        <v>17224571004</v>
      </c>
      <c r="C292" s="2" t="s">
        <v>358</v>
      </c>
      <c r="D292" s="79">
        <v>455</v>
      </c>
    </row>
    <row r="293" spans="1:4" x14ac:dyDescent="0.3">
      <c r="A293" s="6">
        <v>339</v>
      </c>
      <c r="B293" s="17">
        <v>91087870597</v>
      </c>
      <c r="C293" s="2" t="s">
        <v>113</v>
      </c>
      <c r="D293" s="79">
        <v>800</v>
      </c>
    </row>
    <row r="294" spans="1:4" x14ac:dyDescent="0.3">
      <c r="A294" s="6">
        <v>340</v>
      </c>
      <c r="B294" s="17">
        <v>11358161005</v>
      </c>
      <c r="C294" s="2" t="s">
        <v>651</v>
      </c>
      <c r="D294" s="79">
        <v>130</v>
      </c>
    </row>
    <row r="295" spans="1:4" x14ac:dyDescent="0.3">
      <c r="A295" s="6">
        <v>342</v>
      </c>
      <c r="B295" s="17">
        <v>97094350580</v>
      </c>
      <c r="C295" s="2" t="s">
        <v>364</v>
      </c>
      <c r="D295" s="79">
        <v>1800</v>
      </c>
    </row>
    <row r="296" spans="1:4" x14ac:dyDescent="0.3">
      <c r="A296" s="6">
        <v>343</v>
      </c>
      <c r="B296" s="17">
        <v>96132410588</v>
      </c>
      <c r="C296" s="2" t="s">
        <v>509</v>
      </c>
      <c r="D296" s="79">
        <v>1650</v>
      </c>
    </row>
    <row r="297" spans="1:4" x14ac:dyDescent="0.3">
      <c r="A297" s="6">
        <v>344</v>
      </c>
      <c r="B297" s="17">
        <v>94042180581</v>
      </c>
      <c r="C297" s="2" t="s">
        <v>401</v>
      </c>
      <c r="D297" s="79">
        <v>7300</v>
      </c>
    </row>
    <row r="298" spans="1:4" x14ac:dyDescent="0.3">
      <c r="A298" s="6">
        <v>345</v>
      </c>
      <c r="B298" s="17">
        <v>2404040681</v>
      </c>
      <c r="C298" s="2" t="s">
        <v>629</v>
      </c>
      <c r="D298" s="79">
        <v>5525</v>
      </c>
    </row>
    <row r="299" spans="1:4" x14ac:dyDescent="0.3">
      <c r="A299" s="6">
        <v>346</v>
      </c>
      <c r="B299" s="17">
        <v>2228750564</v>
      </c>
      <c r="C299" s="2" t="s">
        <v>455</v>
      </c>
      <c r="D299" s="79">
        <v>1260</v>
      </c>
    </row>
    <row r="300" spans="1:4" x14ac:dyDescent="0.3">
      <c r="A300" s="6">
        <v>347</v>
      </c>
      <c r="B300" s="17">
        <v>5838551009</v>
      </c>
      <c r="C300" s="2" t="s">
        <v>491</v>
      </c>
      <c r="D300" s="79">
        <v>17480</v>
      </c>
    </row>
    <row r="301" spans="1:4" x14ac:dyDescent="0.3">
      <c r="A301" s="6">
        <v>348</v>
      </c>
      <c r="B301" s="17">
        <v>97031590587</v>
      </c>
      <c r="C301" s="2" t="s">
        <v>432</v>
      </c>
      <c r="D301" s="79">
        <v>2064</v>
      </c>
    </row>
    <row r="302" spans="1:4" x14ac:dyDescent="0.3">
      <c r="A302" s="6">
        <v>349</v>
      </c>
      <c r="B302" s="17">
        <v>91073380585</v>
      </c>
      <c r="C302" s="2" t="s">
        <v>133</v>
      </c>
      <c r="D302" s="79">
        <v>2205</v>
      </c>
    </row>
    <row r="303" spans="1:4" x14ac:dyDescent="0.3">
      <c r="A303" s="6">
        <v>351</v>
      </c>
      <c r="B303" s="17">
        <v>91119410594</v>
      </c>
      <c r="C303" s="2" t="s">
        <v>195</v>
      </c>
      <c r="D303" s="79">
        <v>1190</v>
      </c>
    </row>
    <row r="304" spans="1:4" x14ac:dyDescent="0.3">
      <c r="A304" s="6">
        <v>354</v>
      </c>
      <c r="B304" s="17">
        <v>2174390597</v>
      </c>
      <c r="C304" s="2" t="s">
        <v>217</v>
      </c>
      <c r="D304" s="79">
        <v>1960</v>
      </c>
    </row>
    <row r="305" spans="1:4" x14ac:dyDescent="0.3">
      <c r="A305" s="6">
        <v>356</v>
      </c>
      <c r="B305" s="17">
        <v>97567770587</v>
      </c>
      <c r="C305" s="2" t="s">
        <v>451</v>
      </c>
      <c r="D305" s="79">
        <v>2580</v>
      </c>
    </row>
    <row r="306" spans="1:4" x14ac:dyDescent="0.3">
      <c r="A306" s="6">
        <v>357</v>
      </c>
      <c r="B306" s="17">
        <v>91053700588</v>
      </c>
      <c r="C306" s="2" t="s">
        <v>494</v>
      </c>
      <c r="D306" s="79">
        <v>7865</v>
      </c>
    </row>
    <row r="307" spans="1:4" x14ac:dyDescent="0.3">
      <c r="A307" s="6">
        <v>358</v>
      </c>
      <c r="B307" s="17">
        <v>95039400585</v>
      </c>
      <c r="C307" s="2" t="s">
        <v>260</v>
      </c>
      <c r="D307" s="79">
        <v>4000</v>
      </c>
    </row>
    <row r="308" spans="1:4" x14ac:dyDescent="0.3">
      <c r="A308" s="6">
        <v>359</v>
      </c>
      <c r="B308" s="17">
        <v>91135020591</v>
      </c>
      <c r="C308" s="2" t="s">
        <v>123</v>
      </c>
      <c r="D308" s="79">
        <v>3950</v>
      </c>
    </row>
    <row r="309" spans="1:4" x14ac:dyDescent="0.3">
      <c r="A309" s="6">
        <v>360</v>
      </c>
      <c r="B309" s="17">
        <v>97664300585</v>
      </c>
      <c r="C309" s="2" t="s">
        <v>594</v>
      </c>
      <c r="D309" s="79">
        <v>5250</v>
      </c>
    </row>
    <row r="310" spans="1:4" x14ac:dyDescent="0.3">
      <c r="A310" s="6">
        <v>361</v>
      </c>
      <c r="B310" s="17">
        <v>14568361001</v>
      </c>
      <c r="C310" s="2" t="s">
        <v>540</v>
      </c>
      <c r="D310" s="79">
        <v>3712.9</v>
      </c>
    </row>
    <row r="311" spans="1:4" x14ac:dyDescent="0.3">
      <c r="A311" s="6">
        <v>362</v>
      </c>
      <c r="B311" s="17">
        <v>10110401006</v>
      </c>
      <c r="C311" s="2" t="s">
        <v>54</v>
      </c>
      <c r="D311" s="79">
        <v>10196</v>
      </c>
    </row>
    <row r="312" spans="1:4" x14ac:dyDescent="0.3">
      <c r="A312" s="6">
        <v>366</v>
      </c>
      <c r="B312" s="17">
        <v>94091740582</v>
      </c>
      <c r="C312" s="2" t="s">
        <v>188</v>
      </c>
      <c r="D312" s="79">
        <v>2000</v>
      </c>
    </row>
    <row r="313" spans="1:4" x14ac:dyDescent="0.3">
      <c r="A313" s="6">
        <v>367</v>
      </c>
      <c r="B313" s="17">
        <v>90034910605</v>
      </c>
      <c r="C313" s="2" t="s">
        <v>375</v>
      </c>
      <c r="D313" s="79">
        <v>4900</v>
      </c>
    </row>
    <row r="314" spans="1:4" x14ac:dyDescent="0.3">
      <c r="A314" s="6">
        <v>368</v>
      </c>
      <c r="B314" s="17">
        <v>2170510594</v>
      </c>
      <c r="C314" s="2" t="s">
        <v>318</v>
      </c>
      <c r="D314" s="79">
        <v>5110</v>
      </c>
    </row>
    <row r="315" spans="1:4" x14ac:dyDescent="0.3">
      <c r="A315" s="6">
        <v>369</v>
      </c>
      <c r="B315" s="17">
        <v>16319651002</v>
      </c>
      <c r="C315" s="2" t="s">
        <v>573</v>
      </c>
      <c r="D315" s="79">
        <v>8040</v>
      </c>
    </row>
    <row r="316" spans="1:4" x14ac:dyDescent="0.3">
      <c r="A316" s="6">
        <v>370</v>
      </c>
      <c r="B316" s="17">
        <v>14326181006</v>
      </c>
      <c r="C316" s="2" t="s">
        <v>166</v>
      </c>
      <c r="D316" s="79">
        <v>6300</v>
      </c>
    </row>
    <row r="317" spans="1:4" x14ac:dyDescent="0.3">
      <c r="A317" s="6">
        <v>371</v>
      </c>
      <c r="B317" s="17">
        <v>92084380606</v>
      </c>
      <c r="C317" s="2" t="s">
        <v>622</v>
      </c>
      <c r="D317" s="79">
        <v>4650</v>
      </c>
    </row>
    <row r="318" spans="1:4" x14ac:dyDescent="0.3">
      <c r="A318" s="6">
        <v>373</v>
      </c>
      <c r="B318" s="17">
        <v>8078121004</v>
      </c>
      <c r="C318" s="2" t="s">
        <v>65</v>
      </c>
      <c r="D318" s="79">
        <v>20609.05</v>
      </c>
    </row>
    <row r="319" spans="1:4" x14ac:dyDescent="0.3">
      <c r="A319" s="6">
        <v>374</v>
      </c>
      <c r="B319" s="17">
        <v>5033591008</v>
      </c>
      <c r="C319" s="2" t="s">
        <v>57</v>
      </c>
      <c r="D319" s="79">
        <v>21066</v>
      </c>
    </row>
    <row r="320" spans="1:4" x14ac:dyDescent="0.3">
      <c r="A320" s="6">
        <v>376</v>
      </c>
      <c r="B320" s="17">
        <v>91113380595</v>
      </c>
      <c r="C320" s="2" t="s">
        <v>293</v>
      </c>
      <c r="D320" s="79">
        <v>4150</v>
      </c>
    </row>
    <row r="321" spans="1:4" x14ac:dyDescent="0.3">
      <c r="A321" s="6">
        <v>377</v>
      </c>
      <c r="B321" s="17">
        <v>17689471005</v>
      </c>
      <c r="C321" s="2" t="s">
        <v>411</v>
      </c>
      <c r="D321" s="79">
        <v>3345</v>
      </c>
    </row>
    <row r="322" spans="1:4" x14ac:dyDescent="0.3">
      <c r="A322" s="6">
        <v>378</v>
      </c>
      <c r="B322" s="17">
        <v>97406770582</v>
      </c>
      <c r="C322" s="2" t="s">
        <v>210</v>
      </c>
      <c r="D322" s="79">
        <v>11745</v>
      </c>
    </row>
    <row r="323" spans="1:4" x14ac:dyDescent="0.3">
      <c r="A323" s="6">
        <v>379</v>
      </c>
      <c r="B323" s="17">
        <v>11346721001</v>
      </c>
      <c r="C323" s="2" t="s">
        <v>280</v>
      </c>
      <c r="D323" s="79">
        <v>2330</v>
      </c>
    </row>
    <row r="324" spans="1:4" x14ac:dyDescent="0.3">
      <c r="A324" s="6">
        <v>382</v>
      </c>
      <c r="B324" s="17">
        <v>12856641001</v>
      </c>
      <c r="C324" s="2" t="s">
        <v>216</v>
      </c>
      <c r="D324" s="79">
        <v>13836</v>
      </c>
    </row>
    <row r="325" spans="1:4" x14ac:dyDescent="0.3">
      <c r="A325" s="6">
        <v>383</v>
      </c>
      <c r="B325" s="17">
        <v>97471290581</v>
      </c>
      <c r="C325" s="2" t="s">
        <v>38</v>
      </c>
      <c r="D325" s="79">
        <v>7085</v>
      </c>
    </row>
    <row r="326" spans="1:4" x14ac:dyDescent="0.3">
      <c r="A326" s="6">
        <v>384</v>
      </c>
      <c r="B326" s="17">
        <v>92093770607</v>
      </c>
      <c r="C326" s="2" t="s">
        <v>533</v>
      </c>
      <c r="D326" s="79">
        <v>160</v>
      </c>
    </row>
    <row r="327" spans="1:4" x14ac:dyDescent="0.3">
      <c r="A327" s="6">
        <v>385</v>
      </c>
      <c r="B327" s="17">
        <v>92074110609</v>
      </c>
      <c r="C327" s="2" t="s">
        <v>383</v>
      </c>
      <c r="D327" s="79">
        <v>390</v>
      </c>
    </row>
    <row r="328" spans="1:4" x14ac:dyDescent="0.3">
      <c r="A328" s="6">
        <v>386</v>
      </c>
      <c r="B328" s="17">
        <v>97028810584</v>
      </c>
      <c r="C328" s="2" t="s">
        <v>472</v>
      </c>
      <c r="D328" s="79">
        <v>7250</v>
      </c>
    </row>
    <row r="329" spans="1:4" x14ac:dyDescent="0.3">
      <c r="A329" s="6">
        <v>387</v>
      </c>
      <c r="B329" s="17">
        <v>91154910599</v>
      </c>
      <c r="C329" s="2" t="s">
        <v>430</v>
      </c>
      <c r="D329" s="79">
        <v>10740</v>
      </c>
    </row>
    <row r="330" spans="1:4" x14ac:dyDescent="0.3">
      <c r="A330" s="6">
        <v>388</v>
      </c>
      <c r="B330" s="17">
        <v>10698371001</v>
      </c>
      <c r="C330" s="2" t="s">
        <v>294</v>
      </c>
      <c r="D330" s="79">
        <v>5772.5</v>
      </c>
    </row>
    <row r="331" spans="1:4" x14ac:dyDescent="0.3">
      <c r="A331" s="6">
        <v>389</v>
      </c>
      <c r="B331" s="17">
        <v>3245280593</v>
      </c>
      <c r="C331" s="2" t="s">
        <v>146</v>
      </c>
      <c r="D331" s="79">
        <v>5040</v>
      </c>
    </row>
    <row r="332" spans="1:4" x14ac:dyDescent="0.3">
      <c r="A332" s="6">
        <v>390</v>
      </c>
      <c r="B332" s="17">
        <v>2003710593</v>
      </c>
      <c r="C332" s="2" t="s">
        <v>327</v>
      </c>
      <c r="D332" s="79">
        <v>8030</v>
      </c>
    </row>
    <row r="333" spans="1:4" x14ac:dyDescent="0.3">
      <c r="A333" s="6">
        <v>391</v>
      </c>
      <c r="B333" s="17">
        <v>97981380583</v>
      </c>
      <c r="C333" s="2" t="s">
        <v>145</v>
      </c>
      <c r="D333" s="79">
        <v>3345</v>
      </c>
    </row>
    <row r="334" spans="1:4" x14ac:dyDescent="0.3">
      <c r="A334" s="6">
        <v>392</v>
      </c>
      <c r="B334" s="17">
        <v>96502430588</v>
      </c>
      <c r="C334" s="2" t="s">
        <v>32</v>
      </c>
      <c r="D334" s="79">
        <v>2500</v>
      </c>
    </row>
    <row r="335" spans="1:4" x14ac:dyDescent="0.3">
      <c r="A335" s="6">
        <v>393</v>
      </c>
      <c r="B335" s="17">
        <v>13631011007</v>
      </c>
      <c r="C335" s="2" t="s">
        <v>627</v>
      </c>
      <c r="D335" s="79">
        <v>9362</v>
      </c>
    </row>
    <row r="336" spans="1:4" x14ac:dyDescent="0.3">
      <c r="A336" s="6">
        <v>394</v>
      </c>
      <c r="B336" s="17">
        <v>9090771008</v>
      </c>
      <c r="C336" s="2" t="s">
        <v>634</v>
      </c>
      <c r="D336" s="79">
        <v>16368</v>
      </c>
    </row>
    <row r="337" spans="1:4" x14ac:dyDescent="0.3">
      <c r="A337" s="6">
        <v>395</v>
      </c>
      <c r="B337" s="17">
        <v>94068530586</v>
      </c>
      <c r="C337" s="2" t="s">
        <v>355</v>
      </c>
      <c r="D337" s="79">
        <v>1215</v>
      </c>
    </row>
    <row r="338" spans="1:4" x14ac:dyDescent="0.3">
      <c r="A338" s="6">
        <v>396</v>
      </c>
      <c r="B338" s="17">
        <v>14995671006</v>
      </c>
      <c r="C338" s="2" t="s">
        <v>289</v>
      </c>
      <c r="D338" s="79">
        <v>278.60000000000002</v>
      </c>
    </row>
    <row r="339" spans="1:4" x14ac:dyDescent="0.3">
      <c r="A339" s="6">
        <v>397</v>
      </c>
      <c r="B339" s="17">
        <v>3211030592</v>
      </c>
      <c r="C339" s="2" t="s">
        <v>530</v>
      </c>
      <c r="D339" s="79">
        <v>836</v>
      </c>
    </row>
    <row r="340" spans="1:4" x14ac:dyDescent="0.3">
      <c r="A340" s="6">
        <v>401</v>
      </c>
      <c r="B340" s="17">
        <v>2948200593</v>
      </c>
      <c r="C340" s="2" t="s">
        <v>107</v>
      </c>
      <c r="D340" s="79">
        <v>12797</v>
      </c>
    </row>
    <row r="341" spans="1:4" x14ac:dyDescent="0.3">
      <c r="A341" s="6">
        <v>402</v>
      </c>
      <c r="B341" s="17">
        <v>91162280597</v>
      </c>
      <c r="C341" s="2" t="s">
        <v>53</v>
      </c>
      <c r="D341" s="79">
        <v>4080</v>
      </c>
    </row>
    <row r="342" spans="1:4" x14ac:dyDescent="0.3">
      <c r="A342" s="6">
        <v>403</v>
      </c>
      <c r="B342" s="17">
        <v>96523840583</v>
      </c>
      <c r="C342" s="2" t="s">
        <v>209</v>
      </c>
      <c r="D342" s="79">
        <v>3520</v>
      </c>
    </row>
    <row r="343" spans="1:4" x14ac:dyDescent="0.3">
      <c r="A343" s="6">
        <v>404</v>
      </c>
      <c r="B343" s="17">
        <v>95030680581</v>
      </c>
      <c r="C343" s="2" t="s">
        <v>365</v>
      </c>
      <c r="D343" s="79">
        <v>2650</v>
      </c>
    </row>
    <row r="344" spans="1:4" x14ac:dyDescent="0.3">
      <c r="A344" s="6">
        <v>405</v>
      </c>
      <c r="B344" s="17">
        <v>8411210589</v>
      </c>
      <c r="C344" s="2" t="s">
        <v>351</v>
      </c>
      <c r="D344" s="79">
        <v>47986.64</v>
      </c>
    </row>
    <row r="345" spans="1:4" x14ac:dyDescent="0.3">
      <c r="A345" s="6">
        <v>407</v>
      </c>
      <c r="B345" s="17">
        <v>13895321001</v>
      </c>
      <c r="C345" s="2" t="s">
        <v>81</v>
      </c>
      <c r="D345" s="79">
        <v>2772</v>
      </c>
    </row>
    <row r="346" spans="1:4" x14ac:dyDescent="0.3">
      <c r="A346" s="6">
        <v>408</v>
      </c>
      <c r="B346" s="17">
        <v>96021650583</v>
      </c>
      <c r="C346" s="2" t="s">
        <v>168</v>
      </c>
      <c r="D346" s="79">
        <v>8350</v>
      </c>
    </row>
    <row r="347" spans="1:4" x14ac:dyDescent="0.3">
      <c r="A347" s="6">
        <v>409</v>
      </c>
      <c r="B347" s="17">
        <v>4167921008</v>
      </c>
      <c r="C347" s="2" t="s">
        <v>129</v>
      </c>
      <c r="D347" s="79">
        <v>970</v>
      </c>
    </row>
    <row r="348" spans="1:4" x14ac:dyDescent="0.3">
      <c r="A348" s="6">
        <v>411</v>
      </c>
      <c r="B348" s="17">
        <v>2657340598</v>
      </c>
      <c r="C348" s="2" t="s">
        <v>640</v>
      </c>
      <c r="D348" s="79">
        <v>3250</v>
      </c>
    </row>
    <row r="349" spans="1:4" x14ac:dyDescent="0.3">
      <c r="A349" s="6">
        <v>413</v>
      </c>
      <c r="B349" s="17">
        <v>97845180583</v>
      </c>
      <c r="C349" s="2" t="s">
        <v>291</v>
      </c>
      <c r="D349" s="79">
        <v>7521</v>
      </c>
    </row>
    <row r="350" spans="1:4" x14ac:dyDescent="0.3">
      <c r="A350" s="6">
        <v>414</v>
      </c>
      <c r="B350" s="17">
        <v>11524721005</v>
      </c>
      <c r="C350" s="2" t="s">
        <v>31</v>
      </c>
      <c r="D350" s="79">
        <v>4794</v>
      </c>
    </row>
    <row r="351" spans="1:4" x14ac:dyDescent="0.3">
      <c r="A351" s="6">
        <v>416</v>
      </c>
      <c r="B351" s="17">
        <v>12976021001</v>
      </c>
      <c r="C351" s="2" t="s">
        <v>317</v>
      </c>
      <c r="D351" s="79">
        <v>4650</v>
      </c>
    </row>
    <row r="352" spans="1:4" x14ac:dyDescent="0.3">
      <c r="A352" s="6">
        <v>417</v>
      </c>
      <c r="B352" s="17">
        <v>17409681008</v>
      </c>
      <c r="C352" s="2" t="s">
        <v>424</v>
      </c>
      <c r="D352" s="79">
        <v>4980</v>
      </c>
    </row>
    <row r="353" spans="1:4" x14ac:dyDescent="0.3">
      <c r="A353" s="6">
        <v>418</v>
      </c>
      <c r="B353" s="17">
        <v>17853481004</v>
      </c>
      <c r="C353" s="2" t="s">
        <v>625</v>
      </c>
      <c r="D353" s="79">
        <v>11400</v>
      </c>
    </row>
    <row r="354" spans="1:4" x14ac:dyDescent="0.3">
      <c r="A354" s="6">
        <v>419</v>
      </c>
      <c r="B354" s="17">
        <v>90093530583</v>
      </c>
      <c r="C354" s="2" t="s">
        <v>396</v>
      </c>
      <c r="D354" s="79">
        <v>630</v>
      </c>
    </row>
    <row r="355" spans="1:4" x14ac:dyDescent="0.3">
      <c r="A355" s="6">
        <v>420</v>
      </c>
      <c r="B355" s="17">
        <v>2784190593</v>
      </c>
      <c r="C355" s="2" t="s">
        <v>98</v>
      </c>
      <c r="D355" s="79">
        <v>5600</v>
      </c>
    </row>
    <row r="356" spans="1:4" x14ac:dyDescent="0.3">
      <c r="A356" s="6">
        <v>422</v>
      </c>
      <c r="B356" s="17">
        <v>96604150589</v>
      </c>
      <c r="C356" s="2" t="s">
        <v>398</v>
      </c>
      <c r="D356" s="79">
        <v>1500</v>
      </c>
    </row>
    <row r="357" spans="1:4" x14ac:dyDescent="0.3">
      <c r="A357" s="6">
        <v>423</v>
      </c>
      <c r="B357" s="17">
        <v>90068590596</v>
      </c>
      <c r="C357" s="2" t="s">
        <v>621</v>
      </c>
      <c r="D357" s="79">
        <v>7210</v>
      </c>
    </row>
    <row r="358" spans="1:4" x14ac:dyDescent="0.3">
      <c r="A358" s="6">
        <v>424</v>
      </c>
      <c r="B358" s="17">
        <v>2710010592</v>
      </c>
      <c r="C358" s="2" t="s">
        <v>572</v>
      </c>
      <c r="D358" s="79">
        <v>2040</v>
      </c>
    </row>
    <row r="359" spans="1:4" x14ac:dyDescent="0.3">
      <c r="A359" s="6">
        <v>425</v>
      </c>
      <c r="B359" s="17">
        <v>91118260594</v>
      </c>
      <c r="C359" s="2" t="s">
        <v>178</v>
      </c>
      <c r="D359" s="79">
        <v>2755</v>
      </c>
    </row>
    <row r="360" spans="1:4" x14ac:dyDescent="0.3">
      <c r="A360" s="6">
        <v>426</v>
      </c>
      <c r="B360" s="17">
        <v>97434880585</v>
      </c>
      <c r="C360" s="2" t="s">
        <v>363</v>
      </c>
      <c r="D360" s="79">
        <v>2190</v>
      </c>
    </row>
    <row r="361" spans="1:4" x14ac:dyDescent="0.3">
      <c r="A361" s="6">
        <v>427</v>
      </c>
      <c r="B361" s="17">
        <v>15333611000</v>
      </c>
      <c r="C361" s="2" t="s">
        <v>118</v>
      </c>
      <c r="D361" s="79">
        <v>11040</v>
      </c>
    </row>
    <row r="362" spans="1:4" x14ac:dyDescent="0.3">
      <c r="A362" s="6">
        <v>428</v>
      </c>
      <c r="B362" s="17">
        <v>10912111001</v>
      </c>
      <c r="C362" s="2" t="s">
        <v>488</v>
      </c>
      <c r="D362" s="79">
        <v>13048.83</v>
      </c>
    </row>
    <row r="363" spans="1:4" x14ac:dyDescent="0.3">
      <c r="A363" s="6">
        <v>429</v>
      </c>
      <c r="B363" s="17">
        <v>13885141005</v>
      </c>
      <c r="C363" s="2" t="s">
        <v>313</v>
      </c>
      <c r="D363" s="79">
        <v>7810</v>
      </c>
    </row>
    <row r="364" spans="1:4" x14ac:dyDescent="0.3">
      <c r="A364" s="6">
        <v>430</v>
      </c>
      <c r="B364" s="17">
        <v>94059580582</v>
      </c>
      <c r="C364" s="2" t="s">
        <v>148</v>
      </c>
      <c r="D364" s="79">
        <v>2520</v>
      </c>
    </row>
    <row r="365" spans="1:4" x14ac:dyDescent="0.3">
      <c r="A365" s="6">
        <v>432</v>
      </c>
      <c r="B365" s="17">
        <v>1858670563</v>
      </c>
      <c r="C365" s="2" t="s">
        <v>305</v>
      </c>
      <c r="D365" s="79">
        <v>5214</v>
      </c>
    </row>
    <row r="366" spans="1:4" x14ac:dyDescent="0.3">
      <c r="A366" s="6">
        <v>433</v>
      </c>
      <c r="B366" s="17">
        <v>90107900566</v>
      </c>
      <c r="C366" s="2" t="s">
        <v>226</v>
      </c>
      <c r="D366" s="79">
        <v>1575</v>
      </c>
    </row>
    <row r="367" spans="1:4" x14ac:dyDescent="0.3">
      <c r="A367" s="6">
        <v>434</v>
      </c>
      <c r="B367" s="17">
        <v>13856431005</v>
      </c>
      <c r="C367" s="2" t="s">
        <v>253</v>
      </c>
      <c r="D367" s="79">
        <v>11200</v>
      </c>
    </row>
    <row r="368" spans="1:4" x14ac:dyDescent="0.3">
      <c r="A368" s="6">
        <v>436</v>
      </c>
      <c r="B368" s="17">
        <v>16558211005</v>
      </c>
      <c r="C368" s="2" t="s">
        <v>623</v>
      </c>
      <c r="D368" s="79">
        <v>4748</v>
      </c>
    </row>
    <row r="369" spans="1:4" x14ac:dyDescent="0.3">
      <c r="A369" s="6">
        <v>438</v>
      </c>
      <c r="B369" s="17">
        <v>94085370586</v>
      </c>
      <c r="C369" s="2" t="s">
        <v>557</v>
      </c>
      <c r="D369" s="79">
        <v>4840</v>
      </c>
    </row>
    <row r="370" spans="1:4" x14ac:dyDescent="0.3">
      <c r="A370" s="6">
        <v>439</v>
      </c>
      <c r="B370" s="17">
        <v>2453190569</v>
      </c>
      <c r="C370" s="2" t="s">
        <v>655</v>
      </c>
      <c r="D370" s="79">
        <v>6220</v>
      </c>
    </row>
    <row r="371" spans="1:4" x14ac:dyDescent="0.3">
      <c r="A371" s="6">
        <v>440</v>
      </c>
      <c r="B371" s="17">
        <v>90129570561</v>
      </c>
      <c r="C371" s="2" t="s">
        <v>537</v>
      </c>
      <c r="D371" s="79">
        <v>180</v>
      </c>
    </row>
    <row r="372" spans="1:4" x14ac:dyDescent="0.3">
      <c r="A372" s="6">
        <v>441</v>
      </c>
      <c r="B372" s="17">
        <v>90069080589</v>
      </c>
      <c r="C372" s="2" t="s">
        <v>326</v>
      </c>
      <c r="D372" s="79">
        <v>1562.5</v>
      </c>
    </row>
    <row r="373" spans="1:4" x14ac:dyDescent="0.3">
      <c r="A373" s="6">
        <v>442</v>
      </c>
      <c r="B373" s="17">
        <v>90017970584</v>
      </c>
      <c r="C373" s="2" t="s">
        <v>554</v>
      </c>
      <c r="D373" s="79">
        <v>8520</v>
      </c>
    </row>
    <row r="374" spans="1:4" x14ac:dyDescent="0.3">
      <c r="A374" s="6">
        <v>443</v>
      </c>
      <c r="B374" s="17">
        <v>91144050597</v>
      </c>
      <c r="C374" s="2" t="s">
        <v>290</v>
      </c>
      <c r="D374" s="79">
        <v>3780</v>
      </c>
    </row>
    <row r="375" spans="1:4" x14ac:dyDescent="0.3">
      <c r="A375" s="6">
        <v>444</v>
      </c>
      <c r="B375" s="17">
        <v>90093260561</v>
      </c>
      <c r="C375" s="2" t="s">
        <v>421</v>
      </c>
      <c r="D375" s="79">
        <v>2990</v>
      </c>
    </row>
    <row r="376" spans="1:4" x14ac:dyDescent="0.3">
      <c r="A376" s="6">
        <v>446</v>
      </c>
      <c r="B376" s="17">
        <v>97908550581</v>
      </c>
      <c r="C376" s="2" t="s">
        <v>213</v>
      </c>
      <c r="D376" s="79">
        <v>2300</v>
      </c>
    </row>
    <row r="377" spans="1:4" x14ac:dyDescent="0.3">
      <c r="A377" s="6">
        <v>447</v>
      </c>
      <c r="B377" s="17">
        <v>96553350586</v>
      </c>
      <c r="C377" s="2" t="s">
        <v>448</v>
      </c>
      <c r="D377" s="79">
        <v>1150</v>
      </c>
    </row>
    <row r="378" spans="1:4" x14ac:dyDescent="0.3">
      <c r="A378" s="6">
        <v>448</v>
      </c>
      <c r="B378" s="17">
        <v>11053191000</v>
      </c>
      <c r="C378" s="2" t="s">
        <v>496</v>
      </c>
      <c r="D378" s="79">
        <v>4980</v>
      </c>
    </row>
    <row r="379" spans="1:4" x14ac:dyDescent="0.3">
      <c r="A379" s="6">
        <v>449</v>
      </c>
      <c r="B379" s="17">
        <v>97987920580</v>
      </c>
      <c r="C379" s="2" t="s">
        <v>324</v>
      </c>
      <c r="D379" s="79">
        <v>1500</v>
      </c>
    </row>
    <row r="380" spans="1:4" x14ac:dyDescent="0.3">
      <c r="A380" s="6">
        <v>451</v>
      </c>
      <c r="B380" s="17">
        <v>16642741009</v>
      </c>
      <c r="C380" s="2" t="s">
        <v>427</v>
      </c>
      <c r="D380" s="79">
        <v>2420</v>
      </c>
    </row>
    <row r="381" spans="1:4" x14ac:dyDescent="0.3">
      <c r="A381" s="6">
        <v>453</v>
      </c>
      <c r="B381" s="17">
        <v>13487371000</v>
      </c>
      <c r="C381" s="2" t="s">
        <v>489</v>
      </c>
      <c r="D381" s="79">
        <v>7800</v>
      </c>
    </row>
    <row r="382" spans="1:4" x14ac:dyDescent="0.3">
      <c r="A382" s="6">
        <v>454</v>
      </c>
      <c r="B382" s="17">
        <v>15336751001</v>
      </c>
      <c r="C382" s="2" t="s">
        <v>180</v>
      </c>
      <c r="D382" s="79">
        <v>1360</v>
      </c>
    </row>
    <row r="383" spans="1:4" x14ac:dyDescent="0.3">
      <c r="A383" s="6">
        <v>457</v>
      </c>
      <c r="B383" s="17">
        <v>96573870589</v>
      </c>
      <c r="C383" s="2" t="s">
        <v>357</v>
      </c>
      <c r="D383" s="79">
        <v>1740</v>
      </c>
    </row>
    <row r="384" spans="1:4" x14ac:dyDescent="0.3">
      <c r="A384" s="6">
        <v>459</v>
      </c>
      <c r="B384" s="17">
        <v>96571010584</v>
      </c>
      <c r="C384" s="2" t="s">
        <v>384</v>
      </c>
      <c r="D384" s="79">
        <v>1760</v>
      </c>
    </row>
    <row r="385" spans="1:4" x14ac:dyDescent="0.3">
      <c r="A385" s="6">
        <v>461</v>
      </c>
      <c r="B385" s="17">
        <v>3212770600</v>
      </c>
      <c r="C385" s="2" t="s">
        <v>418</v>
      </c>
      <c r="D385" s="79">
        <v>2400</v>
      </c>
    </row>
    <row r="386" spans="1:4" x14ac:dyDescent="0.3">
      <c r="A386" s="6">
        <v>462</v>
      </c>
      <c r="B386" s="17">
        <v>92088950602</v>
      </c>
      <c r="C386" s="2" t="s">
        <v>97</v>
      </c>
      <c r="D386" s="79">
        <v>9250</v>
      </c>
    </row>
    <row r="387" spans="1:4" x14ac:dyDescent="0.3">
      <c r="A387" s="6">
        <v>463</v>
      </c>
      <c r="B387" s="17">
        <v>97911610588</v>
      </c>
      <c r="C387" s="2" t="s">
        <v>372</v>
      </c>
      <c r="D387" s="79">
        <v>4320</v>
      </c>
    </row>
    <row r="388" spans="1:4" x14ac:dyDescent="0.3">
      <c r="A388" s="6">
        <v>465</v>
      </c>
      <c r="B388" s="17">
        <v>90000640574</v>
      </c>
      <c r="C388" s="2" t="s">
        <v>230</v>
      </c>
      <c r="D388" s="79">
        <v>1560</v>
      </c>
    </row>
    <row r="389" spans="1:4" x14ac:dyDescent="0.3">
      <c r="A389" s="6">
        <v>466</v>
      </c>
      <c r="B389" s="17">
        <v>91079530589</v>
      </c>
      <c r="C389" s="2" t="s">
        <v>555</v>
      </c>
      <c r="D389" s="79">
        <v>1280</v>
      </c>
    </row>
    <row r="390" spans="1:4" x14ac:dyDescent="0.3">
      <c r="A390" s="6">
        <v>467</v>
      </c>
      <c r="B390" s="17">
        <v>9038321007</v>
      </c>
      <c r="C390" s="2" t="s">
        <v>649</v>
      </c>
      <c r="D390" s="79">
        <v>16324</v>
      </c>
    </row>
    <row r="391" spans="1:4" x14ac:dyDescent="0.3">
      <c r="A391" s="6">
        <v>468</v>
      </c>
      <c r="B391" s="17">
        <v>17130401007</v>
      </c>
      <c r="C391" s="2" t="s">
        <v>79</v>
      </c>
      <c r="D391" s="79">
        <v>2700</v>
      </c>
    </row>
    <row r="392" spans="1:4" x14ac:dyDescent="0.3">
      <c r="A392" s="6">
        <v>470</v>
      </c>
      <c r="B392" s="17">
        <v>90070290599</v>
      </c>
      <c r="C392" s="2" t="s">
        <v>214</v>
      </c>
      <c r="D392" s="79">
        <v>7350</v>
      </c>
    </row>
    <row r="393" spans="1:4" x14ac:dyDescent="0.3">
      <c r="A393" s="6">
        <v>471</v>
      </c>
      <c r="B393" s="17">
        <v>16332101001</v>
      </c>
      <c r="C393" s="2" t="s">
        <v>278</v>
      </c>
      <c r="D393" s="79">
        <v>6340</v>
      </c>
    </row>
    <row r="394" spans="1:4" x14ac:dyDescent="0.3">
      <c r="A394" s="6">
        <v>472</v>
      </c>
      <c r="B394" s="17">
        <v>13325681008</v>
      </c>
      <c r="C394" s="2" t="s">
        <v>198</v>
      </c>
      <c r="D394" s="79">
        <v>3570</v>
      </c>
    </row>
    <row r="395" spans="1:4" x14ac:dyDescent="0.3">
      <c r="A395" s="6">
        <v>473</v>
      </c>
      <c r="B395" s="17">
        <v>695100560</v>
      </c>
      <c r="C395" s="2" t="s">
        <v>535</v>
      </c>
      <c r="D395" s="79">
        <v>420</v>
      </c>
    </row>
    <row r="396" spans="1:4" x14ac:dyDescent="0.3">
      <c r="A396" s="6">
        <v>474</v>
      </c>
      <c r="B396" s="17">
        <v>80016350565</v>
      </c>
      <c r="C396" s="2" t="s">
        <v>249</v>
      </c>
      <c r="D396" s="79">
        <v>1300</v>
      </c>
    </row>
    <row r="397" spans="1:4" x14ac:dyDescent="0.3">
      <c r="A397" s="6">
        <v>475</v>
      </c>
      <c r="B397" s="17">
        <v>15751941004</v>
      </c>
      <c r="C397" s="2" t="s">
        <v>153</v>
      </c>
      <c r="D397" s="79">
        <v>11200</v>
      </c>
    </row>
    <row r="398" spans="1:4" x14ac:dyDescent="0.3">
      <c r="A398" s="6">
        <v>476</v>
      </c>
      <c r="B398" s="17">
        <v>92075250602</v>
      </c>
      <c r="C398" s="2" t="s">
        <v>128</v>
      </c>
      <c r="D398" s="79">
        <v>10950</v>
      </c>
    </row>
    <row r="399" spans="1:4" x14ac:dyDescent="0.3">
      <c r="A399" s="6">
        <v>477</v>
      </c>
      <c r="B399" s="17">
        <v>97774020586</v>
      </c>
      <c r="C399" s="2" t="s">
        <v>333</v>
      </c>
      <c r="D399" s="79">
        <v>1665</v>
      </c>
    </row>
    <row r="400" spans="1:4" x14ac:dyDescent="0.3">
      <c r="A400" s="6">
        <v>478</v>
      </c>
      <c r="B400" s="17">
        <v>97615490584</v>
      </c>
      <c r="C400" s="2" t="s">
        <v>74</v>
      </c>
      <c r="D400" s="79">
        <v>2660</v>
      </c>
    </row>
    <row r="401" spans="1:4" x14ac:dyDescent="0.3">
      <c r="A401" s="6">
        <v>479</v>
      </c>
      <c r="B401" s="17">
        <v>15774161002</v>
      </c>
      <c r="C401" s="2" t="s">
        <v>419</v>
      </c>
      <c r="D401" s="79">
        <v>5625</v>
      </c>
    </row>
    <row r="402" spans="1:4" x14ac:dyDescent="0.3">
      <c r="A402" s="6">
        <v>480</v>
      </c>
      <c r="B402" s="17">
        <v>1648010591</v>
      </c>
      <c r="C402" s="2" t="s">
        <v>84</v>
      </c>
      <c r="D402" s="79">
        <v>9931</v>
      </c>
    </row>
    <row r="403" spans="1:4" x14ac:dyDescent="0.3">
      <c r="A403" s="6">
        <v>481</v>
      </c>
      <c r="B403" s="17">
        <v>91136230595</v>
      </c>
      <c r="C403" s="2" t="s">
        <v>449</v>
      </c>
      <c r="D403" s="79">
        <v>6800</v>
      </c>
    </row>
    <row r="404" spans="1:4" x14ac:dyDescent="0.3">
      <c r="A404" s="6">
        <v>483</v>
      </c>
      <c r="B404" s="17">
        <v>3165160593</v>
      </c>
      <c r="C404" s="2" t="s">
        <v>522</v>
      </c>
      <c r="D404" s="79">
        <v>2070</v>
      </c>
    </row>
    <row r="405" spans="1:4" x14ac:dyDescent="0.3">
      <c r="A405" s="6">
        <v>484</v>
      </c>
      <c r="B405" s="17">
        <v>91073690587</v>
      </c>
      <c r="C405" s="2" t="s">
        <v>556</v>
      </c>
      <c r="D405" s="79">
        <v>4800</v>
      </c>
    </row>
    <row r="406" spans="1:4" x14ac:dyDescent="0.3">
      <c r="A406" s="6">
        <v>485</v>
      </c>
      <c r="B406" s="17">
        <v>13295061009</v>
      </c>
      <c r="C406" s="2" t="s">
        <v>457</v>
      </c>
      <c r="D406" s="79">
        <v>2700</v>
      </c>
    </row>
    <row r="407" spans="1:4" x14ac:dyDescent="0.3">
      <c r="A407" s="6">
        <v>486</v>
      </c>
      <c r="B407" s="17">
        <v>3261910594</v>
      </c>
      <c r="C407" s="2" t="s">
        <v>206</v>
      </c>
      <c r="D407" s="79">
        <v>11700</v>
      </c>
    </row>
    <row r="408" spans="1:4" x14ac:dyDescent="0.3">
      <c r="A408" s="6">
        <v>487</v>
      </c>
      <c r="B408" s="17">
        <v>6321121003</v>
      </c>
      <c r="C408" s="2" t="s">
        <v>626</v>
      </c>
      <c r="D408" s="79">
        <v>18414</v>
      </c>
    </row>
    <row r="409" spans="1:4" x14ac:dyDescent="0.3">
      <c r="A409" s="6">
        <v>488</v>
      </c>
      <c r="B409" s="17">
        <v>90060680593</v>
      </c>
      <c r="C409" s="2" t="s">
        <v>76</v>
      </c>
      <c r="D409" s="79">
        <v>470</v>
      </c>
    </row>
    <row r="410" spans="1:4" x14ac:dyDescent="0.3">
      <c r="A410" s="6">
        <v>489</v>
      </c>
      <c r="B410" s="17">
        <v>2681220600</v>
      </c>
      <c r="C410" s="2" t="s">
        <v>215</v>
      </c>
      <c r="D410" s="79">
        <v>11900</v>
      </c>
    </row>
    <row r="411" spans="1:4" x14ac:dyDescent="0.3">
      <c r="A411" s="6">
        <v>490</v>
      </c>
      <c r="B411" s="17">
        <v>3707641001</v>
      </c>
      <c r="C411" s="2" t="s">
        <v>441</v>
      </c>
      <c r="D411" s="79">
        <v>11275</v>
      </c>
    </row>
    <row r="412" spans="1:4" x14ac:dyDescent="0.3">
      <c r="A412" s="6">
        <v>491</v>
      </c>
      <c r="B412" s="17">
        <v>97312200583</v>
      </c>
      <c r="C412" s="2" t="s">
        <v>127</v>
      </c>
      <c r="D412" s="79">
        <v>4355</v>
      </c>
    </row>
    <row r="413" spans="1:4" x14ac:dyDescent="0.3">
      <c r="A413" s="6">
        <v>492</v>
      </c>
      <c r="B413" s="17">
        <v>11572621008</v>
      </c>
      <c r="C413" s="2" t="s">
        <v>475</v>
      </c>
      <c r="D413" s="79">
        <v>1360</v>
      </c>
    </row>
    <row r="414" spans="1:4" x14ac:dyDescent="0.3">
      <c r="A414" s="6">
        <v>493</v>
      </c>
      <c r="B414" s="17">
        <v>2333550594</v>
      </c>
      <c r="C414" s="2" t="s">
        <v>508</v>
      </c>
      <c r="D414" s="79">
        <v>11070</v>
      </c>
    </row>
    <row r="415" spans="1:4" x14ac:dyDescent="0.3">
      <c r="A415" s="6">
        <v>494</v>
      </c>
      <c r="B415" s="17">
        <v>90098400584</v>
      </c>
      <c r="C415" s="2" t="s">
        <v>20</v>
      </c>
      <c r="D415" s="79">
        <v>320</v>
      </c>
    </row>
    <row r="416" spans="1:4" x14ac:dyDescent="0.3">
      <c r="A416" s="6">
        <v>495</v>
      </c>
      <c r="B416" s="17">
        <v>97937750582</v>
      </c>
      <c r="C416" s="2" t="s">
        <v>346</v>
      </c>
      <c r="D416" s="79">
        <v>2070</v>
      </c>
    </row>
    <row r="417" spans="1:4" x14ac:dyDescent="0.3">
      <c r="A417" s="6">
        <v>497</v>
      </c>
      <c r="B417" s="17">
        <v>90035390609</v>
      </c>
      <c r="C417" s="2" t="s">
        <v>263</v>
      </c>
      <c r="D417" s="79">
        <v>4700</v>
      </c>
    </row>
    <row r="418" spans="1:4" x14ac:dyDescent="0.3">
      <c r="A418" s="6">
        <v>498</v>
      </c>
      <c r="B418" s="17">
        <v>96092980588</v>
      </c>
      <c r="C418" s="2" t="s">
        <v>304</v>
      </c>
      <c r="D418" s="79">
        <v>5940</v>
      </c>
    </row>
    <row r="419" spans="1:4" x14ac:dyDescent="0.3">
      <c r="A419" s="6">
        <v>499</v>
      </c>
      <c r="B419" s="17">
        <v>16551611003</v>
      </c>
      <c r="C419" s="2" t="s">
        <v>461</v>
      </c>
      <c r="D419" s="79">
        <v>540</v>
      </c>
    </row>
    <row r="420" spans="1:4" x14ac:dyDescent="0.3">
      <c r="A420" s="6">
        <v>500</v>
      </c>
      <c r="B420" s="17">
        <v>92077320601</v>
      </c>
      <c r="C420" s="2" t="s">
        <v>225</v>
      </c>
      <c r="D420" s="79">
        <v>3050</v>
      </c>
    </row>
    <row r="421" spans="1:4" x14ac:dyDescent="0.3">
      <c r="A421" s="6">
        <v>501</v>
      </c>
      <c r="B421" s="17">
        <v>14675801006</v>
      </c>
      <c r="C421" s="2" t="s">
        <v>131</v>
      </c>
      <c r="D421" s="79">
        <v>7865</v>
      </c>
    </row>
    <row r="422" spans="1:4" x14ac:dyDescent="0.3">
      <c r="A422" s="6">
        <v>502</v>
      </c>
      <c r="B422" s="17">
        <v>2909110609</v>
      </c>
      <c r="C422" s="2" t="s">
        <v>59</v>
      </c>
      <c r="D422" s="79">
        <v>6040</v>
      </c>
    </row>
    <row r="423" spans="1:4" x14ac:dyDescent="0.3">
      <c r="A423" s="6">
        <v>503</v>
      </c>
      <c r="B423" s="17">
        <v>90014400585</v>
      </c>
      <c r="C423" s="2" t="s">
        <v>10</v>
      </c>
      <c r="D423" s="79">
        <v>4770</v>
      </c>
    </row>
    <row r="424" spans="1:4" x14ac:dyDescent="0.3">
      <c r="A424" s="6">
        <v>504</v>
      </c>
      <c r="B424" s="17">
        <v>15721571006</v>
      </c>
      <c r="C424" s="2" t="s">
        <v>27</v>
      </c>
      <c r="D424" s="79">
        <v>4670</v>
      </c>
    </row>
    <row r="425" spans="1:4" x14ac:dyDescent="0.3">
      <c r="A425" s="6">
        <v>507</v>
      </c>
      <c r="B425" s="17">
        <v>2230530590</v>
      </c>
      <c r="C425" s="2" t="s">
        <v>87</v>
      </c>
      <c r="D425" s="79">
        <v>4800</v>
      </c>
    </row>
    <row r="426" spans="1:4" x14ac:dyDescent="0.3">
      <c r="A426" s="6">
        <v>508</v>
      </c>
      <c r="B426" s="17">
        <v>92049980607</v>
      </c>
      <c r="C426" s="2" t="s">
        <v>170</v>
      </c>
      <c r="D426" s="79">
        <v>4005</v>
      </c>
    </row>
    <row r="427" spans="1:4" x14ac:dyDescent="0.3">
      <c r="A427" s="6">
        <v>510</v>
      </c>
      <c r="B427" s="17">
        <v>17124421003</v>
      </c>
      <c r="C427" s="2" t="s">
        <v>117</v>
      </c>
      <c r="D427" s="79">
        <v>6760</v>
      </c>
    </row>
    <row r="428" spans="1:4" x14ac:dyDescent="0.3">
      <c r="A428" s="6">
        <v>511</v>
      </c>
      <c r="B428" s="17">
        <v>5355920587</v>
      </c>
      <c r="C428" s="2" t="s">
        <v>115</v>
      </c>
      <c r="D428" s="79">
        <v>9100</v>
      </c>
    </row>
    <row r="429" spans="1:4" x14ac:dyDescent="0.3">
      <c r="A429" s="6">
        <v>512</v>
      </c>
      <c r="B429" s="17">
        <v>92028880588</v>
      </c>
      <c r="C429" s="2" t="s">
        <v>498</v>
      </c>
      <c r="D429" s="79">
        <v>9735</v>
      </c>
    </row>
    <row r="430" spans="1:4" x14ac:dyDescent="0.3">
      <c r="A430" s="6">
        <v>514</v>
      </c>
      <c r="B430" s="17">
        <v>90042750589</v>
      </c>
      <c r="C430" s="2" t="s">
        <v>460</v>
      </c>
      <c r="D430" s="79">
        <v>450</v>
      </c>
    </row>
    <row r="431" spans="1:4" x14ac:dyDescent="0.3">
      <c r="A431" s="6">
        <v>515</v>
      </c>
      <c r="B431" s="17">
        <v>90045330595</v>
      </c>
      <c r="C431" s="2" t="s">
        <v>526</v>
      </c>
      <c r="D431" s="79">
        <v>6320</v>
      </c>
    </row>
    <row r="432" spans="1:4" x14ac:dyDescent="0.3">
      <c r="A432" s="6">
        <v>516</v>
      </c>
      <c r="B432" s="17">
        <v>97112790585</v>
      </c>
      <c r="C432" s="2" t="s">
        <v>244</v>
      </c>
      <c r="D432" s="79">
        <v>4441</v>
      </c>
    </row>
    <row r="433" spans="1:4" x14ac:dyDescent="0.3">
      <c r="A433" s="6">
        <v>517</v>
      </c>
      <c r="B433" s="17">
        <v>8747291006</v>
      </c>
      <c r="C433" s="2" t="s">
        <v>270</v>
      </c>
      <c r="D433" s="79">
        <v>280</v>
      </c>
    </row>
    <row r="434" spans="1:4" x14ac:dyDescent="0.3">
      <c r="A434" s="6">
        <v>519</v>
      </c>
      <c r="B434" s="17">
        <v>97035930581</v>
      </c>
      <c r="C434" s="2" t="s">
        <v>337</v>
      </c>
      <c r="D434" s="79">
        <v>1760</v>
      </c>
    </row>
    <row r="435" spans="1:4" x14ac:dyDescent="0.3">
      <c r="A435" s="6">
        <v>521</v>
      </c>
      <c r="B435" s="17">
        <v>2284000599</v>
      </c>
      <c r="C435" s="2" t="s">
        <v>654</v>
      </c>
      <c r="D435" s="79">
        <v>600</v>
      </c>
    </row>
    <row r="436" spans="1:4" x14ac:dyDescent="0.3">
      <c r="A436" s="6">
        <v>522</v>
      </c>
      <c r="B436" s="17">
        <v>13930121002</v>
      </c>
      <c r="C436" s="2" t="s">
        <v>516</v>
      </c>
      <c r="D436" s="79">
        <v>2750</v>
      </c>
    </row>
    <row r="437" spans="1:4" x14ac:dyDescent="0.3">
      <c r="A437" s="6">
        <v>523</v>
      </c>
      <c r="B437" s="17">
        <v>7862651002</v>
      </c>
      <c r="C437" s="2" t="s">
        <v>11</v>
      </c>
      <c r="D437" s="79">
        <v>17340</v>
      </c>
    </row>
    <row r="438" spans="1:4" x14ac:dyDescent="0.3">
      <c r="A438" s="6">
        <v>524</v>
      </c>
      <c r="B438" s="17">
        <v>6255791003</v>
      </c>
      <c r="C438" s="2" t="s">
        <v>373</v>
      </c>
      <c r="D438" s="79">
        <v>3300</v>
      </c>
    </row>
    <row r="439" spans="1:4" x14ac:dyDescent="0.3">
      <c r="A439" s="6">
        <v>525</v>
      </c>
      <c r="B439" s="17">
        <v>9408981000</v>
      </c>
      <c r="C439" s="2" t="s">
        <v>283</v>
      </c>
      <c r="D439" s="79">
        <v>2000</v>
      </c>
    </row>
    <row r="440" spans="1:4" x14ac:dyDescent="0.3">
      <c r="A440" s="6">
        <v>526</v>
      </c>
      <c r="B440" s="17">
        <v>96534980584</v>
      </c>
      <c r="C440" s="2" t="s">
        <v>192</v>
      </c>
      <c r="D440" s="79">
        <v>6000</v>
      </c>
    </row>
    <row r="441" spans="1:4" x14ac:dyDescent="0.3">
      <c r="A441" s="6">
        <v>527</v>
      </c>
      <c r="B441" s="17">
        <v>17215531009</v>
      </c>
      <c r="C441" s="2" t="s">
        <v>602</v>
      </c>
      <c r="D441" s="79">
        <v>13500</v>
      </c>
    </row>
    <row r="442" spans="1:4" x14ac:dyDescent="0.3">
      <c r="A442" s="6">
        <v>528</v>
      </c>
      <c r="B442" s="17">
        <v>15835401009</v>
      </c>
      <c r="C442" s="2" t="s">
        <v>657</v>
      </c>
      <c r="D442" s="79">
        <v>4740</v>
      </c>
    </row>
    <row r="443" spans="1:4" x14ac:dyDescent="0.3">
      <c r="A443" s="6">
        <v>529</v>
      </c>
      <c r="B443" s="17">
        <v>91145930599</v>
      </c>
      <c r="C443" s="2" t="s">
        <v>93</v>
      </c>
      <c r="D443" s="79">
        <v>8480</v>
      </c>
    </row>
    <row r="444" spans="1:4" x14ac:dyDescent="0.3">
      <c r="A444" s="6">
        <v>530</v>
      </c>
      <c r="B444" s="17">
        <v>90026440603</v>
      </c>
      <c r="C444" s="2" t="s">
        <v>0</v>
      </c>
      <c r="D444" s="79">
        <v>5360</v>
      </c>
    </row>
    <row r="445" spans="1:4" x14ac:dyDescent="0.3">
      <c r="A445" s="6">
        <v>532</v>
      </c>
      <c r="B445" s="17">
        <v>97800090587</v>
      </c>
      <c r="C445" s="2" t="s">
        <v>203</v>
      </c>
      <c r="D445" s="79">
        <v>4985</v>
      </c>
    </row>
    <row r="446" spans="1:4" x14ac:dyDescent="0.3">
      <c r="A446" s="6">
        <v>533</v>
      </c>
      <c r="B446" s="17">
        <v>15322391002</v>
      </c>
      <c r="C446" s="2" t="s">
        <v>272</v>
      </c>
      <c r="D446" s="79">
        <v>6345</v>
      </c>
    </row>
    <row r="447" spans="1:4" x14ac:dyDescent="0.3">
      <c r="A447" s="6">
        <v>534</v>
      </c>
      <c r="B447" s="17">
        <v>13966851001</v>
      </c>
      <c r="C447" s="2" t="s">
        <v>100</v>
      </c>
      <c r="D447" s="79">
        <v>17652.400000000001</v>
      </c>
    </row>
    <row r="448" spans="1:4" x14ac:dyDescent="0.3">
      <c r="A448" s="6">
        <v>535</v>
      </c>
      <c r="B448" s="17">
        <v>17731561001</v>
      </c>
      <c r="C448" s="2" t="s">
        <v>642</v>
      </c>
      <c r="D448" s="79">
        <v>3015</v>
      </c>
    </row>
    <row r="449" spans="1:4" x14ac:dyDescent="0.3">
      <c r="A449" s="6">
        <v>536</v>
      </c>
      <c r="B449" s="17">
        <v>92043440582</v>
      </c>
      <c r="C449" s="2" t="s">
        <v>609</v>
      </c>
      <c r="D449" s="79">
        <v>1000</v>
      </c>
    </row>
    <row r="450" spans="1:4" x14ac:dyDescent="0.3">
      <c r="A450" s="6">
        <v>537</v>
      </c>
      <c r="B450" s="17">
        <v>92084480604</v>
      </c>
      <c r="C450" s="2" t="s">
        <v>520</v>
      </c>
      <c r="D450" s="79">
        <v>1820</v>
      </c>
    </row>
    <row r="451" spans="1:4" x14ac:dyDescent="0.3">
      <c r="A451" s="6">
        <v>538</v>
      </c>
      <c r="B451" s="17">
        <v>17793051008</v>
      </c>
      <c r="C451" s="2" t="s">
        <v>40</v>
      </c>
      <c r="D451" s="79">
        <v>2860</v>
      </c>
    </row>
    <row r="452" spans="1:4" x14ac:dyDescent="0.3">
      <c r="A452" s="6">
        <v>539</v>
      </c>
      <c r="B452" s="17">
        <v>97608020588</v>
      </c>
      <c r="C452" s="2" t="s">
        <v>340</v>
      </c>
      <c r="D452" s="79">
        <v>3900</v>
      </c>
    </row>
    <row r="453" spans="1:4" x14ac:dyDescent="0.3">
      <c r="A453" s="6">
        <v>540</v>
      </c>
      <c r="B453" s="17">
        <v>7687711007</v>
      </c>
      <c r="C453" s="2" t="s">
        <v>99</v>
      </c>
      <c r="D453" s="79">
        <v>3382.5</v>
      </c>
    </row>
    <row r="454" spans="1:4" x14ac:dyDescent="0.3">
      <c r="A454" s="6">
        <v>541</v>
      </c>
      <c r="B454" s="17">
        <v>9600601000</v>
      </c>
      <c r="C454" s="2" t="s">
        <v>633</v>
      </c>
      <c r="D454" s="79">
        <v>18178</v>
      </c>
    </row>
    <row r="455" spans="1:4" x14ac:dyDescent="0.3">
      <c r="A455" s="6">
        <v>542</v>
      </c>
      <c r="B455" s="17">
        <v>11073281005</v>
      </c>
      <c r="C455" s="2" t="s">
        <v>181</v>
      </c>
      <c r="D455" s="79">
        <v>56639</v>
      </c>
    </row>
    <row r="456" spans="1:4" x14ac:dyDescent="0.3">
      <c r="A456" s="6">
        <v>543</v>
      </c>
      <c r="B456" s="17">
        <v>1978680567</v>
      </c>
      <c r="C456" s="2" t="s">
        <v>541</v>
      </c>
      <c r="D456" s="79">
        <v>8750</v>
      </c>
    </row>
    <row r="457" spans="1:4" x14ac:dyDescent="0.3">
      <c r="A457" s="6">
        <v>544</v>
      </c>
      <c r="B457" s="17">
        <v>2505140596</v>
      </c>
      <c r="C457" s="2" t="s">
        <v>590</v>
      </c>
      <c r="D457" s="79">
        <v>3960</v>
      </c>
    </row>
    <row r="458" spans="1:4" x14ac:dyDescent="0.3">
      <c r="A458" s="6">
        <v>545</v>
      </c>
      <c r="B458" s="17">
        <v>91119370590</v>
      </c>
      <c r="C458" s="2" t="s">
        <v>552</v>
      </c>
      <c r="D458" s="79">
        <v>1500</v>
      </c>
    </row>
    <row r="459" spans="1:4" x14ac:dyDescent="0.3">
      <c r="A459" s="6">
        <v>546</v>
      </c>
      <c r="B459" s="17">
        <v>17038231001</v>
      </c>
      <c r="C459" s="2" t="s">
        <v>144</v>
      </c>
      <c r="D459" s="79">
        <v>1275</v>
      </c>
    </row>
    <row r="460" spans="1:4" x14ac:dyDescent="0.3">
      <c r="A460" s="6">
        <v>547</v>
      </c>
      <c r="B460" s="17">
        <v>96541990584</v>
      </c>
      <c r="C460" s="2" t="s">
        <v>232</v>
      </c>
      <c r="D460" s="79">
        <v>1040</v>
      </c>
    </row>
    <row r="461" spans="1:4" x14ac:dyDescent="0.3">
      <c r="A461" s="6">
        <v>549</v>
      </c>
      <c r="B461" s="17">
        <v>97061650582</v>
      </c>
      <c r="C461" s="2" t="s">
        <v>447</v>
      </c>
      <c r="D461" s="79">
        <v>15460.22</v>
      </c>
    </row>
    <row r="462" spans="1:4" x14ac:dyDescent="0.3">
      <c r="A462" s="6">
        <v>550</v>
      </c>
      <c r="B462" s="17">
        <v>13634721008</v>
      </c>
      <c r="C462" s="2" t="s">
        <v>374</v>
      </c>
      <c r="D462" s="79">
        <v>1705</v>
      </c>
    </row>
    <row r="463" spans="1:4" x14ac:dyDescent="0.3">
      <c r="A463" s="6">
        <v>552</v>
      </c>
      <c r="B463" s="17">
        <v>12679321005</v>
      </c>
      <c r="C463" s="2" t="s">
        <v>675</v>
      </c>
      <c r="D463" s="79">
        <v>1518</v>
      </c>
    </row>
    <row r="464" spans="1:4" x14ac:dyDescent="0.3">
      <c r="A464" s="6">
        <v>553</v>
      </c>
      <c r="B464" s="17">
        <v>4337401006</v>
      </c>
      <c r="C464" s="2" t="s">
        <v>356</v>
      </c>
      <c r="D464" s="79">
        <v>6300</v>
      </c>
    </row>
    <row r="465" spans="1:4" x14ac:dyDescent="0.3">
      <c r="A465" s="6">
        <v>554</v>
      </c>
      <c r="B465" s="17">
        <v>17313661005</v>
      </c>
      <c r="C465" s="2" t="s">
        <v>141</v>
      </c>
      <c r="D465" s="79">
        <v>6525</v>
      </c>
    </row>
    <row r="466" spans="1:4" x14ac:dyDescent="0.3">
      <c r="A466" s="6">
        <v>555</v>
      </c>
      <c r="B466" s="17">
        <v>15355141001</v>
      </c>
      <c r="C466" s="2" t="s">
        <v>89</v>
      </c>
      <c r="D466" s="79">
        <v>6360</v>
      </c>
    </row>
    <row r="467" spans="1:4" x14ac:dyDescent="0.3">
      <c r="A467" s="6">
        <v>556</v>
      </c>
      <c r="B467" s="17">
        <v>9334581007</v>
      </c>
      <c r="C467" s="2" t="s">
        <v>56</v>
      </c>
      <c r="D467" s="79">
        <v>650</v>
      </c>
    </row>
    <row r="468" spans="1:4" x14ac:dyDescent="0.3">
      <c r="A468" s="6">
        <v>557</v>
      </c>
      <c r="B468" s="17">
        <v>96431560588</v>
      </c>
      <c r="C468" s="2" t="s">
        <v>523</v>
      </c>
      <c r="D468" s="79">
        <v>6110</v>
      </c>
    </row>
    <row r="469" spans="1:4" x14ac:dyDescent="0.3">
      <c r="A469" s="6">
        <v>558</v>
      </c>
      <c r="B469" s="17">
        <v>14323121005</v>
      </c>
      <c r="C469" s="2" t="s">
        <v>538</v>
      </c>
      <c r="D469" s="79">
        <v>980</v>
      </c>
    </row>
    <row r="470" spans="1:4" x14ac:dyDescent="0.3">
      <c r="A470" s="6">
        <v>559</v>
      </c>
      <c r="B470" s="17">
        <v>12507441009</v>
      </c>
      <c r="C470" s="2" t="s">
        <v>126</v>
      </c>
      <c r="D470" s="79">
        <v>7303</v>
      </c>
    </row>
    <row r="471" spans="1:4" x14ac:dyDescent="0.3">
      <c r="A471" s="6">
        <v>560</v>
      </c>
      <c r="B471" s="17">
        <v>2721220594</v>
      </c>
      <c r="C471" s="2" t="s">
        <v>205</v>
      </c>
      <c r="D471" s="79">
        <v>11430</v>
      </c>
    </row>
    <row r="472" spans="1:4" x14ac:dyDescent="0.3">
      <c r="A472" s="6">
        <v>561</v>
      </c>
      <c r="B472" s="17">
        <v>15748931001</v>
      </c>
      <c r="C472" s="2" t="s">
        <v>525</v>
      </c>
      <c r="D472" s="79">
        <v>1150</v>
      </c>
    </row>
    <row r="473" spans="1:4" x14ac:dyDescent="0.3">
      <c r="A473" s="6">
        <v>562</v>
      </c>
      <c r="B473" s="17">
        <v>17954901009</v>
      </c>
      <c r="C473" s="2" t="s">
        <v>30</v>
      </c>
      <c r="D473" s="79">
        <v>4200</v>
      </c>
    </row>
    <row r="474" spans="1:4" x14ac:dyDescent="0.3">
      <c r="A474" s="6">
        <v>564</v>
      </c>
      <c r="B474" s="17">
        <v>11457141007</v>
      </c>
      <c r="C474" s="2" t="s">
        <v>247</v>
      </c>
      <c r="D474" s="79">
        <v>8340</v>
      </c>
    </row>
    <row r="475" spans="1:4" x14ac:dyDescent="0.3">
      <c r="A475" s="6">
        <v>565</v>
      </c>
      <c r="B475" s="17">
        <v>95042020586</v>
      </c>
      <c r="C475" s="2" t="s">
        <v>296</v>
      </c>
      <c r="D475" s="79">
        <v>3540</v>
      </c>
    </row>
    <row r="476" spans="1:4" x14ac:dyDescent="0.3">
      <c r="A476" s="6">
        <v>566</v>
      </c>
      <c r="B476" s="17">
        <v>4731721009</v>
      </c>
      <c r="C476" s="2" t="s">
        <v>478</v>
      </c>
      <c r="D476" s="79">
        <v>300</v>
      </c>
    </row>
    <row r="477" spans="1:4" x14ac:dyDescent="0.3">
      <c r="A477" s="6">
        <v>567</v>
      </c>
      <c r="B477" s="17">
        <v>96158000586</v>
      </c>
      <c r="C477" s="2" t="s">
        <v>426</v>
      </c>
      <c r="D477" s="79">
        <v>6850</v>
      </c>
    </row>
    <row r="478" spans="1:4" x14ac:dyDescent="0.3">
      <c r="A478" s="6">
        <v>568</v>
      </c>
      <c r="B478" s="17">
        <v>13554801004</v>
      </c>
      <c r="C478" s="2" t="s">
        <v>564</v>
      </c>
      <c r="D478" s="79">
        <v>800</v>
      </c>
    </row>
    <row r="479" spans="1:4" x14ac:dyDescent="0.3">
      <c r="A479" s="6">
        <v>569</v>
      </c>
      <c r="B479" s="17">
        <v>10621691004</v>
      </c>
      <c r="C479" s="2" t="s">
        <v>591</v>
      </c>
      <c r="D479" s="79">
        <v>2805</v>
      </c>
    </row>
    <row r="480" spans="1:4" x14ac:dyDescent="0.3">
      <c r="A480" s="6">
        <v>570</v>
      </c>
      <c r="B480" s="17">
        <v>92050900601</v>
      </c>
      <c r="C480" s="2" t="s">
        <v>603</v>
      </c>
      <c r="D480" s="79">
        <v>1600</v>
      </c>
    </row>
    <row r="481" spans="1:4" x14ac:dyDescent="0.3">
      <c r="A481" s="6">
        <v>572</v>
      </c>
      <c r="B481" s="17">
        <v>96228940589</v>
      </c>
      <c r="C481" s="2" t="s">
        <v>218</v>
      </c>
      <c r="D481" s="79">
        <v>6150</v>
      </c>
    </row>
    <row r="482" spans="1:4" x14ac:dyDescent="0.3">
      <c r="A482" s="6">
        <v>573</v>
      </c>
      <c r="B482" s="17">
        <v>97355780582</v>
      </c>
      <c r="C482" s="2" t="s">
        <v>139</v>
      </c>
      <c r="D482" s="79">
        <v>490</v>
      </c>
    </row>
    <row r="483" spans="1:4" x14ac:dyDescent="0.3">
      <c r="A483" s="6">
        <v>574</v>
      </c>
      <c r="B483" s="17">
        <v>16573871007</v>
      </c>
      <c r="C483" s="2" t="s">
        <v>632</v>
      </c>
      <c r="D483" s="79">
        <v>250</v>
      </c>
    </row>
    <row r="484" spans="1:4" x14ac:dyDescent="0.3">
      <c r="A484" s="6">
        <v>575</v>
      </c>
      <c r="B484" s="17">
        <v>13470061006</v>
      </c>
      <c r="C484" s="2" t="s">
        <v>648</v>
      </c>
      <c r="D484" s="79">
        <v>2160</v>
      </c>
    </row>
    <row r="485" spans="1:4" x14ac:dyDescent="0.3">
      <c r="A485" s="6">
        <v>576</v>
      </c>
      <c r="B485" s="17">
        <v>90078540599</v>
      </c>
      <c r="C485" s="2" t="s">
        <v>194</v>
      </c>
      <c r="D485" s="79">
        <v>2550</v>
      </c>
    </row>
    <row r="486" spans="1:4" x14ac:dyDescent="0.3">
      <c r="A486" s="6">
        <v>577</v>
      </c>
      <c r="B486" s="17">
        <v>96245140585</v>
      </c>
      <c r="C486" s="2" t="s">
        <v>652</v>
      </c>
      <c r="D486" s="79">
        <v>7320</v>
      </c>
    </row>
    <row r="487" spans="1:4" x14ac:dyDescent="0.3">
      <c r="A487" s="6">
        <v>578</v>
      </c>
      <c r="B487" s="17">
        <v>92064350603</v>
      </c>
      <c r="C487" s="2" t="s">
        <v>549</v>
      </c>
      <c r="D487" s="79">
        <v>1550</v>
      </c>
    </row>
    <row r="488" spans="1:4" x14ac:dyDescent="0.3">
      <c r="A488" s="6">
        <v>579</v>
      </c>
      <c r="B488" s="17">
        <v>96449000585</v>
      </c>
      <c r="C488" s="2" t="s">
        <v>86</v>
      </c>
      <c r="D488" s="79">
        <v>4400</v>
      </c>
    </row>
    <row r="489" spans="1:4" x14ac:dyDescent="0.3">
      <c r="A489" s="6">
        <v>580</v>
      </c>
      <c r="B489" s="17">
        <v>2388060564</v>
      </c>
      <c r="C489" s="2" t="s">
        <v>663</v>
      </c>
      <c r="D489" s="79">
        <v>3750</v>
      </c>
    </row>
    <row r="490" spans="1:4" x14ac:dyDescent="0.3">
      <c r="A490" s="6">
        <v>581</v>
      </c>
      <c r="B490" s="17">
        <v>97489580585</v>
      </c>
      <c r="C490" s="2" t="s">
        <v>136</v>
      </c>
      <c r="D490" s="79">
        <v>2100</v>
      </c>
    </row>
    <row r="491" spans="1:4" x14ac:dyDescent="0.3">
      <c r="A491" s="6">
        <v>582</v>
      </c>
      <c r="B491" s="17">
        <v>8843441000</v>
      </c>
      <c r="C491" s="2" t="s">
        <v>399</v>
      </c>
      <c r="D491" s="79">
        <v>3180</v>
      </c>
    </row>
    <row r="492" spans="1:4" x14ac:dyDescent="0.3">
      <c r="A492" s="6">
        <v>583</v>
      </c>
      <c r="B492" s="17">
        <v>2008320562</v>
      </c>
      <c r="C492" s="2" t="s">
        <v>185</v>
      </c>
      <c r="D492" s="79">
        <v>1550</v>
      </c>
    </row>
    <row r="493" spans="1:4" x14ac:dyDescent="0.3">
      <c r="A493" s="6">
        <v>585</v>
      </c>
      <c r="B493" s="17">
        <v>2014870568</v>
      </c>
      <c r="C493" s="2" t="s">
        <v>456</v>
      </c>
      <c r="D493" s="79">
        <v>9940</v>
      </c>
    </row>
    <row r="494" spans="1:4" x14ac:dyDescent="0.3">
      <c r="A494" s="6">
        <v>586</v>
      </c>
      <c r="B494" s="17">
        <v>96276230586</v>
      </c>
      <c r="C494" s="2" t="s">
        <v>158</v>
      </c>
      <c r="D494" s="79">
        <v>5865</v>
      </c>
    </row>
    <row r="495" spans="1:4" x14ac:dyDescent="0.3">
      <c r="A495" s="6">
        <v>587</v>
      </c>
      <c r="B495" s="17">
        <v>2540920598</v>
      </c>
      <c r="C495" s="2" t="s">
        <v>641</v>
      </c>
      <c r="D495" s="79">
        <v>13940</v>
      </c>
    </row>
    <row r="496" spans="1:4" x14ac:dyDescent="0.3">
      <c r="A496" s="6">
        <v>588</v>
      </c>
      <c r="B496" s="17">
        <v>16503651008</v>
      </c>
      <c r="C496" s="2" t="s">
        <v>37</v>
      </c>
      <c r="D496" s="79">
        <v>2940</v>
      </c>
    </row>
    <row r="497" spans="1:4" x14ac:dyDescent="0.3">
      <c r="A497" s="6">
        <v>590</v>
      </c>
      <c r="B497" s="17">
        <v>90049410609</v>
      </c>
      <c r="C497" s="2" t="s">
        <v>422</v>
      </c>
      <c r="D497" s="79">
        <v>5395</v>
      </c>
    </row>
    <row r="498" spans="1:4" x14ac:dyDescent="0.3">
      <c r="A498" s="6">
        <v>592</v>
      </c>
      <c r="B498" s="17">
        <v>97978810584</v>
      </c>
      <c r="C498" s="2" t="s">
        <v>519</v>
      </c>
      <c r="D498" s="79">
        <v>720</v>
      </c>
    </row>
    <row r="499" spans="1:4" x14ac:dyDescent="0.3">
      <c r="A499" s="6">
        <v>593</v>
      </c>
      <c r="B499" s="17">
        <v>2961420607</v>
      </c>
      <c r="C499" s="2" t="s">
        <v>360</v>
      </c>
      <c r="D499" s="79">
        <v>1930</v>
      </c>
    </row>
    <row r="500" spans="1:4" x14ac:dyDescent="0.3">
      <c r="A500" s="6">
        <v>594</v>
      </c>
      <c r="B500" s="17">
        <v>7200281009</v>
      </c>
      <c r="C500" s="2" t="s">
        <v>624</v>
      </c>
      <c r="D500" s="79">
        <v>21321</v>
      </c>
    </row>
    <row r="501" spans="1:4" x14ac:dyDescent="0.3">
      <c r="A501" s="6">
        <v>595</v>
      </c>
      <c r="B501" s="17">
        <v>14861901008</v>
      </c>
      <c r="C501" s="2" t="s">
        <v>600</v>
      </c>
      <c r="D501" s="79">
        <v>2635</v>
      </c>
    </row>
    <row r="502" spans="1:4" x14ac:dyDescent="0.3">
      <c r="A502" s="6">
        <v>596</v>
      </c>
      <c r="B502" s="17">
        <v>1671620605</v>
      </c>
      <c r="C502" s="2" t="s">
        <v>12</v>
      </c>
      <c r="D502" s="79">
        <v>30610</v>
      </c>
    </row>
    <row r="503" spans="1:4" x14ac:dyDescent="0.3">
      <c r="A503" s="6">
        <v>597</v>
      </c>
      <c r="B503" s="17">
        <v>97806360588</v>
      </c>
      <c r="C503" s="2" t="s">
        <v>109</v>
      </c>
      <c r="D503" s="79">
        <v>2440</v>
      </c>
    </row>
    <row r="504" spans="1:4" x14ac:dyDescent="0.3">
      <c r="A504" s="6">
        <v>598</v>
      </c>
      <c r="B504" s="17">
        <v>2667850602</v>
      </c>
      <c r="C504" s="2" t="s">
        <v>536</v>
      </c>
      <c r="D504" s="79">
        <v>6815</v>
      </c>
    </row>
    <row r="505" spans="1:4" x14ac:dyDescent="0.3">
      <c r="A505" s="6">
        <v>599</v>
      </c>
      <c r="B505" s="17">
        <v>3042350599</v>
      </c>
      <c r="C505" s="2" t="s">
        <v>196</v>
      </c>
      <c r="D505" s="79">
        <v>2670</v>
      </c>
    </row>
    <row r="506" spans="1:4" x14ac:dyDescent="0.3">
      <c r="A506" s="6">
        <v>600</v>
      </c>
      <c r="B506" s="17">
        <v>12044091002</v>
      </c>
      <c r="C506" s="2" t="s">
        <v>389</v>
      </c>
      <c r="D506" s="79">
        <v>7680</v>
      </c>
    </row>
    <row r="507" spans="1:4" x14ac:dyDescent="0.3">
      <c r="A507" s="6">
        <v>601</v>
      </c>
      <c r="B507" s="17">
        <v>15778241008</v>
      </c>
      <c r="C507" s="2" t="s">
        <v>492</v>
      </c>
      <c r="D507" s="79">
        <v>7755</v>
      </c>
    </row>
    <row r="508" spans="1:4" x14ac:dyDescent="0.3">
      <c r="A508" s="6">
        <v>602</v>
      </c>
      <c r="B508" s="17">
        <v>12744561007</v>
      </c>
      <c r="C508" s="2" t="s">
        <v>444</v>
      </c>
      <c r="D508" s="79">
        <v>1430</v>
      </c>
    </row>
    <row r="509" spans="1:4" x14ac:dyDescent="0.3">
      <c r="A509" s="6">
        <v>603</v>
      </c>
      <c r="B509" s="17">
        <v>3723090589</v>
      </c>
      <c r="C509" s="2" t="s">
        <v>563</v>
      </c>
      <c r="D509" s="79">
        <v>8540.98</v>
      </c>
    </row>
    <row r="510" spans="1:4" x14ac:dyDescent="0.3">
      <c r="A510" s="6">
        <v>604</v>
      </c>
      <c r="B510" s="17">
        <v>97944990585</v>
      </c>
      <c r="C510" s="2" t="s">
        <v>77</v>
      </c>
      <c r="D510" s="79">
        <v>3780</v>
      </c>
    </row>
    <row r="511" spans="1:4" x14ac:dyDescent="0.3">
      <c r="A511" s="6">
        <v>605</v>
      </c>
      <c r="B511" s="17">
        <v>91018600592</v>
      </c>
      <c r="C511" s="2" t="s">
        <v>68</v>
      </c>
      <c r="D511" s="79">
        <v>7850</v>
      </c>
    </row>
    <row r="512" spans="1:4" x14ac:dyDescent="0.3">
      <c r="A512" s="6">
        <v>606</v>
      </c>
      <c r="B512" s="17">
        <v>14707131000</v>
      </c>
      <c r="C512" s="2" t="s">
        <v>343</v>
      </c>
      <c r="D512" s="79">
        <v>1850</v>
      </c>
    </row>
    <row r="513" spans="1:4" x14ac:dyDescent="0.3">
      <c r="A513" s="6">
        <v>607</v>
      </c>
      <c r="B513" s="17">
        <v>3055210599</v>
      </c>
      <c r="C513" s="2" t="s">
        <v>453</v>
      </c>
      <c r="D513" s="79">
        <v>22380</v>
      </c>
    </row>
    <row r="514" spans="1:4" x14ac:dyDescent="0.3">
      <c r="A514" s="6">
        <v>608</v>
      </c>
      <c r="B514" s="17">
        <v>12169021008</v>
      </c>
      <c r="C514" s="2" t="s">
        <v>323</v>
      </c>
      <c r="D514" s="79">
        <v>11700</v>
      </c>
    </row>
    <row r="515" spans="1:4" x14ac:dyDescent="0.3">
      <c r="A515" s="6">
        <v>609</v>
      </c>
      <c r="B515" s="17">
        <v>2330490562</v>
      </c>
      <c r="C515" s="2" t="s">
        <v>501</v>
      </c>
      <c r="D515" s="79">
        <v>100</v>
      </c>
    </row>
    <row r="516" spans="1:4" x14ac:dyDescent="0.3">
      <c r="A516" s="6">
        <v>612</v>
      </c>
      <c r="B516" s="17">
        <v>17477671006</v>
      </c>
      <c r="C516" s="2" t="s">
        <v>7</v>
      </c>
      <c r="D516" s="79">
        <v>2600</v>
      </c>
    </row>
    <row r="517" spans="1:4" x14ac:dyDescent="0.3">
      <c r="A517" s="6">
        <v>613</v>
      </c>
      <c r="B517" s="17">
        <v>14894771006</v>
      </c>
      <c r="C517" s="2" t="s">
        <v>410</v>
      </c>
      <c r="D517" s="79">
        <v>26164</v>
      </c>
    </row>
    <row r="518" spans="1:4" x14ac:dyDescent="0.3">
      <c r="A518" s="6">
        <v>614</v>
      </c>
      <c r="B518" s="17">
        <v>17594831004</v>
      </c>
      <c r="C518" s="2" t="s">
        <v>96</v>
      </c>
      <c r="D518" s="79">
        <v>1440</v>
      </c>
    </row>
    <row r="519" spans="1:4" x14ac:dyDescent="0.3">
      <c r="A519" s="6">
        <v>615</v>
      </c>
      <c r="B519" s="17">
        <v>13507291006</v>
      </c>
      <c r="C519" s="2" t="s">
        <v>287</v>
      </c>
      <c r="D519" s="79">
        <v>2025</v>
      </c>
    </row>
    <row r="520" spans="1:4" x14ac:dyDescent="0.3">
      <c r="A520" s="6">
        <v>617</v>
      </c>
      <c r="B520" s="17">
        <v>2285250565</v>
      </c>
      <c r="C520" s="2" t="s">
        <v>248</v>
      </c>
      <c r="D520" s="79">
        <v>2950</v>
      </c>
    </row>
    <row r="521" spans="1:4" x14ac:dyDescent="0.3">
      <c r="A521" s="6">
        <v>618</v>
      </c>
      <c r="B521" s="17">
        <v>14901351008</v>
      </c>
      <c r="C521" s="2" t="s">
        <v>3</v>
      </c>
      <c r="D521" s="79">
        <v>26350</v>
      </c>
    </row>
    <row r="522" spans="1:4" x14ac:dyDescent="0.3">
      <c r="A522" s="6">
        <v>619</v>
      </c>
      <c r="B522" s="17">
        <v>3054230598</v>
      </c>
      <c r="C522" s="2" t="s">
        <v>391</v>
      </c>
      <c r="D522" s="79">
        <v>19590</v>
      </c>
    </row>
    <row r="523" spans="1:4" x14ac:dyDescent="0.3">
      <c r="A523" s="6">
        <v>620</v>
      </c>
      <c r="B523" s="17">
        <v>10880421002</v>
      </c>
      <c r="C523" s="2" t="s">
        <v>377</v>
      </c>
      <c r="D523" s="79">
        <v>13185</v>
      </c>
    </row>
    <row r="524" spans="1:4" x14ac:dyDescent="0.3">
      <c r="A524" s="6">
        <v>621</v>
      </c>
      <c r="B524" s="17">
        <v>12854911000</v>
      </c>
      <c r="C524" s="2" t="s">
        <v>171</v>
      </c>
      <c r="D524" s="79">
        <v>17485</v>
      </c>
    </row>
    <row r="525" spans="1:4" x14ac:dyDescent="0.3">
      <c r="A525" s="6">
        <v>622</v>
      </c>
      <c r="B525" s="17">
        <v>13758471000</v>
      </c>
      <c r="C525" s="2" t="s">
        <v>177</v>
      </c>
      <c r="D525" s="79">
        <v>2700</v>
      </c>
    </row>
    <row r="526" spans="1:4" x14ac:dyDescent="0.3">
      <c r="A526" s="6">
        <v>623</v>
      </c>
      <c r="B526" s="17">
        <v>12840681006</v>
      </c>
      <c r="C526" s="2" t="s">
        <v>619</v>
      </c>
      <c r="D526" s="79">
        <v>8820</v>
      </c>
    </row>
    <row r="527" spans="1:4" x14ac:dyDescent="0.3">
      <c r="A527" s="6">
        <v>625</v>
      </c>
      <c r="B527" s="17">
        <v>17262221009</v>
      </c>
      <c r="C527" s="2" t="s">
        <v>612</v>
      </c>
      <c r="D527" s="79">
        <v>3985</v>
      </c>
    </row>
    <row r="528" spans="1:4" x14ac:dyDescent="0.3">
      <c r="A528" s="6">
        <v>626</v>
      </c>
      <c r="B528" s="17">
        <v>97983010584</v>
      </c>
      <c r="C528" s="2" t="s">
        <v>275</v>
      </c>
      <c r="D528" s="79">
        <v>9290</v>
      </c>
    </row>
    <row r="529" spans="1:4" x14ac:dyDescent="0.3">
      <c r="A529" s="6">
        <v>627</v>
      </c>
      <c r="B529" s="17">
        <v>3224930598</v>
      </c>
      <c r="C529" s="2" t="s">
        <v>172</v>
      </c>
      <c r="D529" s="79">
        <v>1620</v>
      </c>
    </row>
    <row r="530" spans="1:4" x14ac:dyDescent="0.3">
      <c r="A530" s="6">
        <v>628</v>
      </c>
      <c r="B530" s="17">
        <v>4939841005</v>
      </c>
      <c r="C530" s="2" t="s">
        <v>662</v>
      </c>
      <c r="D530" s="79">
        <v>2750</v>
      </c>
    </row>
    <row r="531" spans="1:4" x14ac:dyDescent="0.3">
      <c r="A531" s="6">
        <v>629</v>
      </c>
      <c r="B531" s="17">
        <v>92086670608</v>
      </c>
      <c r="C531" s="2" t="s">
        <v>486</v>
      </c>
      <c r="D531" s="79">
        <v>2925</v>
      </c>
    </row>
    <row r="532" spans="1:4" x14ac:dyDescent="0.3">
      <c r="A532" s="6">
        <v>630</v>
      </c>
      <c r="B532" s="17">
        <v>13096661007</v>
      </c>
      <c r="C532" s="2" t="s">
        <v>368</v>
      </c>
      <c r="D532" s="79">
        <v>2062.5</v>
      </c>
    </row>
    <row r="533" spans="1:4" x14ac:dyDescent="0.3">
      <c r="A533" s="6">
        <v>631</v>
      </c>
      <c r="B533" s="17">
        <v>93030440585</v>
      </c>
      <c r="C533" s="2" t="s">
        <v>542</v>
      </c>
      <c r="D533" s="79">
        <v>700</v>
      </c>
    </row>
    <row r="534" spans="1:4" x14ac:dyDescent="0.3">
      <c r="A534" s="6">
        <v>632</v>
      </c>
      <c r="B534" s="17">
        <v>2153940560</v>
      </c>
      <c r="C534" s="2" t="s">
        <v>596</v>
      </c>
      <c r="D534" s="79">
        <v>2800</v>
      </c>
    </row>
    <row r="535" spans="1:4" x14ac:dyDescent="0.3">
      <c r="A535" s="6">
        <v>633</v>
      </c>
      <c r="B535" s="17">
        <v>90040890601</v>
      </c>
      <c r="C535" s="2" t="s">
        <v>585</v>
      </c>
      <c r="D535" s="79">
        <v>1540</v>
      </c>
    </row>
    <row r="536" spans="1:4" x14ac:dyDescent="0.3">
      <c r="A536" s="6">
        <v>634</v>
      </c>
      <c r="B536" s="17">
        <v>95025090580</v>
      </c>
      <c r="C536" s="2" t="s">
        <v>4</v>
      </c>
      <c r="D536" s="79">
        <v>4150</v>
      </c>
    </row>
    <row r="537" spans="1:4" x14ac:dyDescent="0.3">
      <c r="A537" s="6">
        <v>636</v>
      </c>
      <c r="B537" s="17">
        <v>97342520588</v>
      </c>
      <c r="C537" s="2" t="s">
        <v>376</v>
      </c>
      <c r="D537" s="79">
        <v>14210</v>
      </c>
    </row>
    <row r="538" spans="1:4" x14ac:dyDescent="0.3">
      <c r="A538" s="6">
        <v>637</v>
      </c>
      <c r="B538" s="17">
        <v>3794291009</v>
      </c>
      <c r="C538" s="2" t="s">
        <v>111</v>
      </c>
      <c r="D538" s="79">
        <v>4866.6000000000004</v>
      </c>
    </row>
    <row r="539" spans="1:4" x14ac:dyDescent="0.3">
      <c r="A539" s="6">
        <v>638</v>
      </c>
      <c r="B539" s="17">
        <v>2376550568</v>
      </c>
      <c r="C539" s="2" t="s">
        <v>636</v>
      </c>
      <c r="D539" s="79">
        <v>6638</v>
      </c>
    </row>
    <row r="540" spans="1:4" x14ac:dyDescent="0.3">
      <c r="A540" s="6">
        <v>639</v>
      </c>
      <c r="B540" s="17">
        <v>1836240596</v>
      </c>
      <c r="C540" s="2" t="s">
        <v>103</v>
      </c>
      <c r="D540" s="79">
        <v>16590</v>
      </c>
    </row>
    <row r="541" spans="1:4" x14ac:dyDescent="0.3">
      <c r="A541" s="6">
        <v>640</v>
      </c>
      <c r="B541" s="17">
        <v>5576301005</v>
      </c>
      <c r="C541" s="2" t="s">
        <v>240</v>
      </c>
      <c r="D541" s="79">
        <v>14583</v>
      </c>
    </row>
    <row r="542" spans="1:4" x14ac:dyDescent="0.3">
      <c r="A542" s="6">
        <v>641</v>
      </c>
      <c r="B542" s="17">
        <v>12749731001</v>
      </c>
      <c r="C542" s="2" t="s">
        <v>14</v>
      </c>
      <c r="D542" s="79">
        <v>3600</v>
      </c>
    </row>
    <row r="543" spans="1:4" x14ac:dyDescent="0.3">
      <c r="A543" s="6">
        <v>643</v>
      </c>
      <c r="B543" s="17">
        <v>97385370586</v>
      </c>
      <c r="C543" s="2" t="s">
        <v>212</v>
      </c>
      <c r="D543" s="79">
        <v>3915</v>
      </c>
    </row>
    <row r="544" spans="1:4" x14ac:dyDescent="0.3">
      <c r="A544" s="6">
        <v>644</v>
      </c>
      <c r="B544" s="17">
        <v>97191510581</v>
      </c>
      <c r="C544" s="2" t="s">
        <v>19</v>
      </c>
      <c r="D544" s="79">
        <v>5730</v>
      </c>
    </row>
    <row r="545" spans="1:4" x14ac:dyDescent="0.3">
      <c r="A545" s="6">
        <v>645</v>
      </c>
      <c r="B545" s="17">
        <v>97759170588</v>
      </c>
      <c r="C545" s="2" t="s">
        <v>70</v>
      </c>
      <c r="D545" s="79">
        <v>700</v>
      </c>
    </row>
    <row r="546" spans="1:4" x14ac:dyDescent="0.3">
      <c r="A546" s="6">
        <v>646</v>
      </c>
      <c r="B546" s="17">
        <v>90071430590</v>
      </c>
      <c r="C546" s="2" t="s">
        <v>273</v>
      </c>
      <c r="D546" s="79">
        <v>3300</v>
      </c>
    </row>
    <row r="547" spans="1:4" x14ac:dyDescent="0.3">
      <c r="A547" s="6">
        <v>647</v>
      </c>
      <c r="B547" s="17">
        <v>12514071005</v>
      </c>
      <c r="C547" s="2" t="s">
        <v>41</v>
      </c>
      <c r="D547" s="79">
        <v>43132</v>
      </c>
    </row>
    <row r="548" spans="1:4" x14ac:dyDescent="0.3">
      <c r="A548" s="6">
        <v>648</v>
      </c>
      <c r="B548" s="17">
        <v>17403911005</v>
      </c>
      <c r="C548" s="2" t="s">
        <v>85</v>
      </c>
      <c r="D548" s="79">
        <v>500</v>
      </c>
    </row>
    <row r="549" spans="1:4" x14ac:dyDescent="0.3">
      <c r="A549" s="6">
        <v>649</v>
      </c>
      <c r="B549" s="17">
        <v>97857610584</v>
      </c>
      <c r="C549" s="2" t="s">
        <v>200</v>
      </c>
      <c r="D549" s="79">
        <v>4095</v>
      </c>
    </row>
    <row r="550" spans="1:4" x14ac:dyDescent="0.3">
      <c r="A550" s="6">
        <v>650</v>
      </c>
      <c r="B550" s="17">
        <v>15802741007</v>
      </c>
      <c r="C550" s="2" t="s">
        <v>44</v>
      </c>
      <c r="D550" s="79">
        <v>11700</v>
      </c>
    </row>
    <row r="551" spans="1:4" x14ac:dyDescent="0.3">
      <c r="A551" s="6">
        <v>652</v>
      </c>
      <c r="B551" s="17">
        <v>15056981002</v>
      </c>
      <c r="C551" s="2" t="s">
        <v>650</v>
      </c>
      <c r="D551" s="79">
        <v>6767</v>
      </c>
    </row>
    <row r="552" spans="1:4" x14ac:dyDescent="0.3">
      <c r="A552" s="6">
        <v>653</v>
      </c>
      <c r="B552" s="17">
        <v>11061271000</v>
      </c>
      <c r="C552" s="2" t="s">
        <v>637</v>
      </c>
      <c r="D552" s="79">
        <v>21520</v>
      </c>
    </row>
    <row r="553" spans="1:4" x14ac:dyDescent="0.3">
      <c r="A553" s="6">
        <v>654</v>
      </c>
      <c r="B553" s="17">
        <v>11459461007</v>
      </c>
      <c r="C553" s="2" t="s">
        <v>246</v>
      </c>
      <c r="D553" s="79">
        <v>6835</v>
      </c>
    </row>
    <row r="554" spans="1:4" x14ac:dyDescent="0.3">
      <c r="A554" s="6">
        <v>655</v>
      </c>
      <c r="B554" s="17">
        <v>97714890585</v>
      </c>
      <c r="C554" s="2" t="s">
        <v>423</v>
      </c>
      <c r="D554" s="79">
        <v>4680</v>
      </c>
    </row>
    <row r="555" spans="1:4" x14ac:dyDescent="0.3">
      <c r="A555" s="6">
        <v>656</v>
      </c>
      <c r="B555" s="17">
        <v>95012770582</v>
      </c>
      <c r="C555" s="2" t="s">
        <v>329</v>
      </c>
      <c r="D555" s="79">
        <v>10220</v>
      </c>
    </row>
    <row r="556" spans="1:4" x14ac:dyDescent="0.3">
      <c r="A556" s="6">
        <v>657</v>
      </c>
      <c r="B556" s="17">
        <v>92074360600</v>
      </c>
      <c r="C556" s="2" t="s">
        <v>328</v>
      </c>
      <c r="D556" s="79">
        <v>5175</v>
      </c>
    </row>
    <row r="557" spans="1:4" x14ac:dyDescent="0.3">
      <c r="A557" s="6">
        <v>659</v>
      </c>
      <c r="B557" s="17">
        <v>90082690588</v>
      </c>
      <c r="C557" s="2" t="s">
        <v>132</v>
      </c>
      <c r="D557" s="79">
        <v>5400</v>
      </c>
    </row>
    <row r="558" spans="1:4" x14ac:dyDescent="0.3">
      <c r="A558" s="6">
        <v>660</v>
      </c>
      <c r="B558" s="17">
        <v>2280500600</v>
      </c>
      <c r="C558" s="2" t="s">
        <v>445</v>
      </c>
      <c r="D558" s="79">
        <v>5775</v>
      </c>
    </row>
    <row r="559" spans="1:4" x14ac:dyDescent="0.3">
      <c r="A559" s="6">
        <v>661</v>
      </c>
      <c r="B559" s="17">
        <v>91083280593</v>
      </c>
      <c r="C559" s="2" t="s">
        <v>75</v>
      </c>
      <c r="D559" s="79">
        <v>3440</v>
      </c>
    </row>
    <row r="560" spans="1:4" x14ac:dyDescent="0.3">
      <c r="A560" s="6">
        <v>662</v>
      </c>
      <c r="B560" s="17">
        <v>91091130590</v>
      </c>
      <c r="C560" s="2" t="s">
        <v>385</v>
      </c>
      <c r="D560" s="79">
        <v>1800</v>
      </c>
    </row>
    <row r="561" spans="1:4" x14ac:dyDescent="0.3">
      <c r="A561" s="6">
        <v>663</v>
      </c>
      <c r="B561" s="17">
        <v>11596951001</v>
      </c>
      <c r="C561" s="2" t="s">
        <v>583</v>
      </c>
      <c r="D561" s="79">
        <v>7605</v>
      </c>
    </row>
    <row r="562" spans="1:4" x14ac:dyDescent="0.3">
      <c r="A562" s="6">
        <v>665</v>
      </c>
      <c r="B562" s="17">
        <v>1259210571</v>
      </c>
      <c r="C562" s="2" t="s">
        <v>476</v>
      </c>
      <c r="D562" s="79">
        <v>3510</v>
      </c>
    </row>
    <row r="563" spans="1:4" x14ac:dyDescent="0.3">
      <c r="A563" s="6">
        <v>666</v>
      </c>
      <c r="B563" s="17">
        <v>14808111000</v>
      </c>
      <c r="C563" s="2" t="s">
        <v>88</v>
      </c>
      <c r="D563" s="79">
        <v>10200</v>
      </c>
    </row>
    <row r="564" spans="1:4" x14ac:dyDescent="0.3">
      <c r="A564" s="6">
        <v>667</v>
      </c>
      <c r="B564" s="17">
        <v>97318900582</v>
      </c>
      <c r="C564" s="2" t="s">
        <v>684</v>
      </c>
      <c r="D564" s="79">
        <v>2500</v>
      </c>
    </row>
    <row r="565" spans="1:4" x14ac:dyDescent="0.3">
      <c r="A565" s="6">
        <v>668</v>
      </c>
      <c r="B565" s="17">
        <v>12955741009</v>
      </c>
      <c r="C565" s="2" t="s">
        <v>685</v>
      </c>
      <c r="D565" s="79">
        <v>1155</v>
      </c>
    </row>
    <row r="566" spans="1:4" x14ac:dyDescent="0.3">
      <c r="A566" s="6">
        <v>669</v>
      </c>
      <c r="B566" s="17">
        <v>95034130583</v>
      </c>
      <c r="C566" s="2" t="s">
        <v>686</v>
      </c>
      <c r="D566" s="79">
        <v>1000</v>
      </c>
    </row>
    <row r="567" spans="1:4" x14ac:dyDescent="0.3">
      <c r="A567" s="6">
        <v>670</v>
      </c>
      <c r="B567" s="17">
        <v>3039100601</v>
      </c>
      <c r="C567" s="2" t="s">
        <v>687</v>
      </c>
      <c r="D567" s="79">
        <v>690</v>
      </c>
    </row>
    <row r="568" spans="1:4" x14ac:dyDescent="0.3">
      <c r="A568" s="6">
        <v>671</v>
      </c>
      <c r="B568" s="17">
        <v>16809651009</v>
      </c>
      <c r="C568" s="2" t="s">
        <v>688</v>
      </c>
      <c r="D568" s="79">
        <v>675</v>
      </c>
    </row>
    <row r="569" spans="1:4" x14ac:dyDescent="0.3">
      <c r="A569" s="6">
        <v>672</v>
      </c>
      <c r="B569" s="17">
        <v>96189540584</v>
      </c>
      <c r="C569" s="2" t="s">
        <v>689</v>
      </c>
      <c r="D569" s="79">
        <v>3810</v>
      </c>
    </row>
    <row r="570" spans="1:4" x14ac:dyDescent="0.3">
      <c r="A570" s="6">
        <v>673</v>
      </c>
      <c r="B570" s="17">
        <v>96048400582</v>
      </c>
      <c r="C570" s="2" t="s">
        <v>690</v>
      </c>
      <c r="D570" s="79">
        <v>1210</v>
      </c>
    </row>
    <row r="571" spans="1:4" x14ac:dyDescent="0.3">
      <c r="A571" s="6">
        <v>674</v>
      </c>
      <c r="B571" s="17">
        <v>83003100589</v>
      </c>
      <c r="C571" s="2" t="s">
        <v>691</v>
      </c>
      <c r="D571" s="79">
        <v>4860</v>
      </c>
    </row>
    <row r="572" spans="1:4" x14ac:dyDescent="0.3">
      <c r="A572" s="6">
        <v>675</v>
      </c>
      <c r="B572" s="17">
        <v>96189530585</v>
      </c>
      <c r="C572" s="2" t="s">
        <v>692</v>
      </c>
      <c r="D572" s="79">
        <v>3100</v>
      </c>
    </row>
    <row r="573" spans="1:4" x14ac:dyDescent="0.3">
      <c r="A573" s="6">
        <v>676</v>
      </c>
      <c r="B573" s="17">
        <v>96116370584</v>
      </c>
      <c r="C573" s="2" t="s">
        <v>693</v>
      </c>
      <c r="D573" s="79">
        <v>700</v>
      </c>
    </row>
    <row r="574" spans="1:4" x14ac:dyDescent="0.3">
      <c r="D574" s="33">
        <f>SUM(D2:D573)</f>
        <v>2996892.0200000005</v>
      </c>
    </row>
  </sheetData>
  <conditionalFormatting sqref="B1">
    <cfRule type="duplicateValues" dxfId="32" priority="1"/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9E8BB-E0A6-45A7-B2B7-E0B4C8781830}">
  <sheetPr>
    <tabColor rgb="FF00FF00"/>
  </sheetPr>
  <dimension ref="A1:D690"/>
  <sheetViews>
    <sheetView workbookViewId="0">
      <selection activeCell="F657" sqref="F657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4" t="s">
        <v>664</v>
      </c>
      <c r="B1" s="16" t="s">
        <v>665</v>
      </c>
      <c r="C1" s="4" t="s">
        <v>666</v>
      </c>
      <c r="D1" s="4" t="s">
        <v>4317</v>
      </c>
    </row>
    <row r="2" spans="1:4" ht="15" customHeight="1" x14ac:dyDescent="0.3">
      <c r="A2" s="6">
        <v>92</v>
      </c>
      <c r="B2" s="17">
        <v>91109850593</v>
      </c>
      <c r="C2" s="2" t="s">
        <v>575</v>
      </c>
      <c r="D2" s="85">
        <v>4450</v>
      </c>
    </row>
    <row r="3" spans="1:4" ht="15" customHeight="1" x14ac:dyDescent="0.3">
      <c r="A3" s="6">
        <v>350</v>
      </c>
      <c r="B3" s="17">
        <v>97854160583</v>
      </c>
      <c r="C3" s="2" t="s">
        <v>412</v>
      </c>
      <c r="D3" s="85">
        <v>12180</v>
      </c>
    </row>
    <row r="4" spans="1:4" x14ac:dyDescent="0.3">
      <c r="A4" s="6">
        <v>399</v>
      </c>
      <c r="B4" s="17">
        <v>14039201000</v>
      </c>
      <c r="C4" s="2" t="s">
        <v>502</v>
      </c>
      <c r="D4" s="85">
        <v>5800</v>
      </c>
    </row>
    <row r="5" spans="1:4" x14ac:dyDescent="0.3">
      <c r="A5" s="6">
        <v>677</v>
      </c>
      <c r="B5" s="17">
        <v>90028250604</v>
      </c>
      <c r="C5" s="2" t="s">
        <v>694</v>
      </c>
      <c r="D5" s="85">
        <v>3920</v>
      </c>
    </row>
    <row r="6" spans="1:4" x14ac:dyDescent="0.3">
      <c r="A6" s="6">
        <v>678</v>
      </c>
      <c r="B6" s="17">
        <v>1597880598</v>
      </c>
      <c r="C6" s="2" t="s">
        <v>695</v>
      </c>
      <c r="D6" s="85">
        <v>2205</v>
      </c>
    </row>
    <row r="7" spans="1:4" x14ac:dyDescent="0.3">
      <c r="A7" s="6">
        <v>679</v>
      </c>
      <c r="B7" s="17">
        <v>96456620580</v>
      </c>
      <c r="C7" s="2" t="s">
        <v>696</v>
      </c>
      <c r="D7" s="85">
        <v>1800</v>
      </c>
    </row>
    <row r="8" spans="1:4" x14ac:dyDescent="0.3">
      <c r="A8" s="6">
        <v>680</v>
      </c>
      <c r="B8" s="17">
        <v>96104990583</v>
      </c>
      <c r="C8" s="2" t="s">
        <v>697</v>
      </c>
      <c r="D8" s="85">
        <v>1280</v>
      </c>
    </row>
    <row r="9" spans="1:4" x14ac:dyDescent="0.3">
      <c r="A9" s="6">
        <v>681</v>
      </c>
      <c r="B9" s="17">
        <v>2007950591</v>
      </c>
      <c r="C9" s="2" t="s">
        <v>698</v>
      </c>
      <c r="D9" s="85">
        <v>3680</v>
      </c>
    </row>
    <row r="10" spans="1:4" x14ac:dyDescent="0.3">
      <c r="A10" s="6">
        <v>682</v>
      </c>
      <c r="B10" s="17">
        <v>90000380593</v>
      </c>
      <c r="C10" s="2" t="s">
        <v>699</v>
      </c>
      <c r="D10" s="85">
        <v>2880</v>
      </c>
    </row>
    <row r="11" spans="1:4" x14ac:dyDescent="0.3">
      <c r="A11" s="6">
        <v>683</v>
      </c>
      <c r="B11" s="17">
        <v>97522810585</v>
      </c>
      <c r="C11" s="2" t="s">
        <v>700</v>
      </c>
      <c r="D11" s="85">
        <v>1400</v>
      </c>
    </row>
    <row r="12" spans="1:4" x14ac:dyDescent="0.3">
      <c r="A12" s="6">
        <v>684</v>
      </c>
      <c r="B12" s="17">
        <v>97467450587</v>
      </c>
      <c r="C12" s="2" t="s">
        <v>701</v>
      </c>
      <c r="D12" s="85">
        <v>665</v>
      </c>
    </row>
    <row r="13" spans="1:4" x14ac:dyDescent="0.3">
      <c r="A13" s="6">
        <v>685</v>
      </c>
      <c r="B13" s="17">
        <v>96105550584</v>
      </c>
      <c r="C13" s="2" t="s">
        <v>702</v>
      </c>
      <c r="D13" s="85">
        <v>6515.5</v>
      </c>
    </row>
    <row r="14" spans="1:4" x14ac:dyDescent="0.3">
      <c r="A14" s="6">
        <v>686</v>
      </c>
      <c r="B14" s="17">
        <v>90052420594</v>
      </c>
      <c r="C14" s="2" t="s">
        <v>703</v>
      </c>
      <c r="D14" s="85">
        <v>1680</v>
      </c>
    </row>
    <row r="15" spans="1:4" x14ac:dyDescent="0.3">
      <c r="A15" s="6">
        <v>687</v>
      </c>
      <c r="B15" s="17">
        <v>97503060580</v>
      </c>
      <c r="C15" s="2" t="s">
        <v>704</v>
      </c>
      <c r="D15" s="85">
        <v>2460</v>
      </c>
    </row>
    <row r="16" spans="1:4" x14ac:dyDescent="0.3">
      <c r="A16" s="6">
        <v>688</v>
      </c>
      <c r="B16" s="17">
        <v>90049460604</v>
      </c>
      <c r="C16" s="2" t="s">
        <v>705</v>
      </c>
      <c r="D16" s="85">
        <v>520</v>
      </c>
    </row>
    <row r="17" spans="1:4" x14ac:dyDescent="0.3">
      <c r="A17" s="6">
        <v>689</v>
      </c>
      <c r="B17" s="17">
        <v>16401011008</v>
      </c>
      <c r="C17" s="2" t="s">
        <v>706</v>
      </c>
      <c r="D17" s="85">
        <v>600</v>
      </c>
    </row>
    <row r="18" spans="1:4" x14ac:dyDescent="0.3">
      <c r="A18" s="6">
        <v>690</v>
      </c>
      <c r="B18" s="17">
        <v>96426790588</v>
      </c>
      <c r="C18" s="2" t="s">
        <v>707</v>
      </c>
      <c r="D18" s="85">
        <v>390</v>
      </c>
    </row>
    <row r="19" spans="1:4" x14ac:dyDescent="0.3">
      <c r="A19" s="6">
        <v>692</v>
      </c>
      <c r="B19" s="17">
        <v>90044100601</v>
      </c>
      <c r="C19" s="2" t="s">
        <v>709</v>
      </c>
      <c r="D19" s="85">
        <v>280</v>
      </c>
    </row>
    <row r="20" spans="1:4" x14ac:dyDescent="0.3">
      <c r="A20" s="6">
        <v>693</v>
      </c>
      <c r="B20" s="17">
        <v>92092200606</v>
      </c>
      <c r="C20" s="2" t="s">
        <v>710</v>
      </c>
      <c r="D20" s="85">
        <v>1350</v>
      </c>
    </row>
    <row r="21" spans="1:4" x14ac:dyDescent="0.3">
      <c r="A21" s="6">
        <v>694</v>
      </c>
      <c r="B21" s="17">
        <v>3143670598</v>
      </c>
      <c r="C21" s="2" t="s">
        <v>711</v>
      </c>
      <c r="D21" s="85">
        <v>800</v>
      </c>
    </row>
    <row r="22" spans="1:4" x14ac:dyDescent="0.3">
      <c r="A22" s="6">
        <v>695</v>
      </c>
      <c r="B22" s="17">
        <v>2442010563</v>
      </c>
      <c r="C22" s="2" t="s">
        <v>712</v>
      </c>
      <c r="D22" s="85">
        <v>720</v>
      </c>
    </row>
    <row r="23" spans="1:4" x14ac:dyDescent="0.3">
      <c r="A23" s="6">
        <v>696</v>
      </c>
      <c r="B23" s="17">
        <v>94048100583</v>
      </c>
      <c r="C23" s="2" t="s">
        <v>713</v>
      </c>
      <c r="D23" s="85">
        <v>630</v>
      </c>
    </row>
    <row r="24" spans="1:4" x14ac:dyDescent="0.3">
      <c r="A24" s="6">
        <v>697</v>
      </c>
      <c r="B24" s="17">
        <v>90074300592</v>
      </c>
      <c r="C24" s="2" t="s">
        <v>714</v>
      </c>
      <c r="D24" s="85">
        <v>1850</v>
      </c>
    </row>
    <row r="25" spans="1:4" x14ac:dyDescent="0.3">
      <c r="A25" s="6">
        <v>698</v>
      </c>
      <c r="B25" s="17">
        <v>97208420584</v>
      </c>
      <c r="C25" s="2" t="s">
        <v>715</v>
      </c>
      <c r="D25" s="85">
        <v>1500</v>
      </c>
    </row>
    <row r="26" spans="1:4" x14ac:dyDescent="0.3">
      <c r="A26" s="6">
        <v>699</v>
      </c>
      <c r="B26" s="17">
        <v>91034770585</v>
      </c>
      <c r="C26" s="2" t="s">
        <v>716</v>
      </c>
      <c r="D26" s="85">
        <v>2150</v>
      </c>
    </row>
    <row r="27" spans="1:4" x14ac:dyDescent="0.3">
      <c r="A27" s="6">
        <v>701</v>
      </c>
      <c r="B27" s="17">
        <v>90003440592</v>
      </c>
      <c r="C27" s="2" t="s">
        <v>718</v>
      </c>
      <c r="D27" s="85">
        <v>3960</v>
      </c>
    </row>
    <row r="28" spans="1:4" x14ac:dyDescent="0.3">
      <c r="A28" s="6">
        <v>702</v>
      </c>
      <c r="B28" s="17">
        <v>97755380587</v>
      </c>
      <c r="C28" s="2" t="s">
        <v>719</v>
      </c>
      <c r="D28" s="85">
        <v>5940</v>
      </c>
    </row>
    <row r="29" spans="1:4" x14ac:dyDescent="0.3">
      <c r="A29" s="6">
        <v>703</v>
      </c>
      <c r="B29" s="17">
        <v>95042340588</v>
      </c>
      <c r="C29" s="2" t="s">
        <v>720</v>
      </c>
      <c r="D29" s="85">
        <v>660</v>
      </c>
    </row>
    <row r="30" spans="1:4" x14ac:dyDescent="0.3">
      <c r="A30" s="6">
        <v>704</v>
      </c>
      <c r="B30" s="17">
        <v>90111500568</v>
      </c>
      <c r="C30" s="2" t="s">
        <v>721</v>
      </c>
      <c r="D30" s="85">
        <v>585</v>
      </c>
    </row>
    <row r="31" spans="1:4" x14ac:dyDescent="0.3">
      <c r="A31" s="6">
        <v>705</v>
      </c>
      <c r="B31" s="17">
        <v>90046860590</v>
      </c>
      <c r="C31" s="2" t="s">
        <v>722</v>
      </c>
      <c r="D31" s="85">
        <v>4850</v>
      </c>
    </row>
    <row r="32" spans="1:4" x14ac:dyDescent="0.3">
      <c r="A32" s="6">
        <v>706</v>
      </c>
      <c r="B32" s="17">
        <v>5203431001</v>
      </c>
      <c r="C32" s="2" t="s">
        <v>723</v>
      </c>
      <c r="D32" s="85">
        <v>1850</v>
      </c>
    </row>
    <row r="33" spans="1:4" x14ac:dyDescent="0.3">
      <c r="A33" s="6">
        <v>707</v>
      </c>
      <c r="B33" s="17">
        <v>90055270566</v>
      </c>
      <c r="C33" s="2" t="s">
        <v>724</v>
      </c>
      <c r="D33" s="85">
        <v>1560</v>
      </c>
    </row>
    <row r="34" spans="1:4" x14ac:dyDescent="0.3">
      <c r="A34" s="6">
        <v>708</v>
      </c>
      <c r="B34" s="17">
        <v>2061580607</v>
      </c>
      <c r="C34" s="2" t="s">
        <v>725</v>
      </c>
      <c r="D34" s="85">
        <v>1785</v>
      </c>
    </row>
    <row r="35" spans="1:4" x14ac:dyDescent="0.3">
      <c r="A35" s="6">
        <v>709</v>
      </c>
      <c r="B35" s="17">
        <v>13440901000</v>
      </c>
      <c r="C35" s="2" t="s">
        <v>726</v>
      </c>
      <c r="D35" s="85">
        <v>1470</v>
      </c>
    </row>
    <row r="36" spans="1:4" x14ac:dyDescent="0.3">
      <c r="A36" s="6">
        <v>710</v>
      </c>
      <c r="B36" s="17">
        <v>96182120582</v>
      </c>
      <c r="C36" s="2" t="s">
        <v>727</v>
      </c>
      <c r="D36" s="85">
        <v>1440</v>
      </c>
    </row>
    <row r="37" spans="1:4" x14ac:dyDescent="0.3">
      <c r="A37" s="6">
        <v>711</v>
      </c>
      <c r="B37" s="17">
        <v>97727920585</v>
      </c>
      <c r="C37" s="2" t="s">
        <v>728</v>
      </c>
      <c r="D37" s="85">
        <v>2150</v>
      </c>
    </row>
    <row r="38" spans="1:4" x14ac:dyDescent="0.3">
      <c r="A38" s="6">
        <v>712</v>
      </c>
      <c r="B38" s="17">
        <v>8135821000</v>
      </c>
      <c r="C38" s="2" t="s">
        <v>729</v>
      </c>
      <c r="D38" s="85">
        <v>3800</v>
      </c>
    </row>
    <row r="39" spans="1:4" x14ac:dyDescent="0.3">
      <c r="A39" s="6">
        <v>713</v>
      </c>
      <c r="B39" s="17">
        <v>97068200589</v>
      </c>
      <c r="C39" s="2" t="s">
        <v>730</v>
      </c>
      <c r="D39" s="85">
        <v>5698.5</v>
      </c>
    </row>
    <row r="40" spans="1:4" x14ac:dyDescent="0.3">
      <c r="A40" s="6">
        <v>714</v>
      </c>
      <c r="B40" s="17">
        <v>97711940581</v>
      </c>
      <c r="C40" s="2" t="s">
        <v>731</v>
      </c>
      <c r="D40" s="85">
        <v>3100</v>
      </c>
    </row>
    <row r="41" spans="1:4" x14ac:dyDescent="0.3">
      <c r="A41" s="6">
        <v>715</v>
      </c>
      <c r="B41" s="17">
        <v>90131090566</v>
      </c>
      <c r="C41" s="2" t="s">
        <v>732</v>
      </c>
      <c r="D41" s="85">
        <v>390</v>
      </c>
    </row>
    <row r="42" spans="1:4" x14ac:dyDescent="0.3">
      <c r="A42" s="6">
        <v>717</v>
      </c>
      <c r="B42" s="17">
        <v>5409731006</v>
      </c>
      <c r="C42" s="2" t="s">
        <v>734</v>
      </c>
      <c r="D42" s="85">
        <v>4350</v>
      </c>
    </row>
    <row r="43" spans="1:4" x14ac:dyDescent="0.3">
      <c r="A43" s="6">
        <v>718</v>
      </c>
      <c r="B43" s="17">
        <v>1808380560</v>
      </c>
      <c r="C43" s="2" t="s">
        <v>735</v>
      </c>
      <c r="D43" s="85">
        <v>920</v>
      </c>
    </row>
    <row r="44" spans="1:4" x14ac:dyDescent="0.3">
      <c r="A44" s="6">
        <v>719</v>
      </c>
      <c r="B44" s="17">
        <v>94045360586</v>
      </c>
      <c r="C44" s="2" t="s">
        <v>736</v>
      </c>
      <c r="D44" s="85">
        <v>225</v>
      </c>
    </row>
    <row r="45" spans="1:4" x14ac:dyDescent="0.3">
      <c r="A45" s="6">
        <v>721</v>
      </c>
      <c r="B45" s="17">
        <v>97061180580</v>
      </c>
      <c r="C45" s="2" t="s">
        <v>738</v>
      </c>
      <c r="D45" s="85">
        <v>500</v>
      </c>
    </row>
    <row r="46" spans="1:4" x14ac:dyDescent="0.3">
      <c r="A46" s="6">
        <v>722</v>
      </c>
      <c r="B46" s="17">
        <v>92074290609</v>
      </c>
      <c r="C46" s="2" t="s">
        <v>739</v>
      </c>
      <c r="D46" s="85">
        <v>550</v>
      </c>
    </row>
    <row r="47" spans="1:4" x14ac:dyDescent="0.3">
      <c r="A47" s="6">
        <v>723</v>
      </c>
      <c r="B47" s="17">
        <v>97846660583</v>
      </c>
      <c r="C47" s="2" t="s">
        <v>740</v>
      </c>
      <c r="D47" s="85">
        <v>504</v>
      </c>
    </row>
    <row r="48" spans="1:4" x14ac:dyDescent="0.3">
      <c r="A48" s="6">
        <v>724</v>
      </c>
      <c r="B48" s="17">
        <v>90089450580</v>
      </c>
      <c r="C48" s="2" t="s">
        <v>741</v>
      </c>
      <c r="D48" s="85">
        <v>3752</v>
      </c>
    </row>
    <row r="49" spans="1:4" x14ac:dyDescent="0.3">
      <c r="A49" s="6">
        <v>725</v>
      </c>
      <c r="B49" s="17">
        <v>94080650586</v>
      </c>
      <c r="C49" s="2" t="s">
        <v>742</v>
      </c>
      <c r="D49" s="85">
        <v>4400</v>
      </c>
    </row>
    <row r="50" spans="1:4" x14ac:dyDescent="0.3">
      <c r="A50" s="6">
        <v>726</v>
      </c>
      <c r="B50" s="17">
        <v>97724460585</v>
      </c>
      <c r="C50" s="2" t="s">
        <v>743</v>
      </c>
      <c r="D50" s="85">
        <v>3187.5</v>
      </c>
    </row>
    <row r="51" spans="1:4" x14ac:dyDescent="0.3">
      <c r="A51" s="6">
        <v>727</v>
      </c>
      <c r="B51" s="17">
        <v>17183101009</v>
      </c>
      <c r="C51" s="2" t="s">
        <v>744</v>
      </c>
      <c r="D51" s="85">
        <v>520</v>
      </c>
    </row>
    <row r="52" spans="1:4" x14ac:dyDescent="0.3">
      <c r="A52" s="6">
        <v>728</v>
      </c>
      <c r="B52" s="17">
        <v>96387780586</v>
      </c>
      <c r="C52" s="2" t="s">
        <v>745</v>
      </c>
      <c r="D52" s="85">
        <v>5100</v>
      </c>
    </row>
    <row r="53" spans="1:4" x14ac:dyDescent="0.3">
      <c r="A53" s="6">
        <v>729</v>
      </c>
      <c r="B53" s="17">
        <v>97691460584</v>
      </c>
      <c r="C53" s="2" t="s">
        <v>746</v>
      </c>
      <c r="D53" s="85">
        <v>520</v>
      </c>
    </row>
    <row r="54" spans="1:4" x14ac:dyDescent="0.3">
      <c r="A54" s="6">
        <v>732</v>
      </c>
      <c r="B54" s="17">
        <v>91057330598</v>
      </c>
      <c r="C54" s="2" t="s">
        <v>749</v>
      </c>
      <c r="D54" s="85">
        <v>1750</v>
      </c>
    </row>
    <row r="55" spans="1:4" x14ac:dyDescent="0.3">
      <c r="A55" s="6">
        <v>734</v>
      </c>
      <c r="B55" s="17">
        <v>90065560592</v>
      </c>
      <c r="C55" s="2" t="s">
        <v>751</v>
      </c>
      <c r="D55" s="85">
        <v>1850</v>
      </c>
    </row>
    <row r="56" spans="1:4" x14ac:dyDescent="0.3">
      <c r="A56" s="6">
        <v>735</v>
      </c>
      <c r="B56" s="17">
        <v>80221330584</v>
      </c>
      <c r="C56" s="2" t="s">
        <v>752</v>
      </c>
      <c r="D56" s="85">
        <v>1470</v>
      </c>
    </row>
    <row r="57" spans="1:4" x14ac:dyDescent="0.3">
      <c r="A57" s="6">
        <v>736</v>
      </c>
      <c r="B57" s="17">
        <v>97261220582</v>
      </c>
      <c r="C57" s="2" t="s">
        <v>753</v>
      </c>
      <c r="D57" s="85">
        <v>1500</v>
      </c>
    </row>
    <row r="58" spans="1:4" x14ac:dyDescent="0.3">
      <c r="A58" s="6">
        <v>738</v>
      </c>
      <c r="B58" s="17">
        <v>97624140584</v>
      </c>
      <c r="C58" s="2" t="s">
        <v>755</v>
      </c>
      <c r="D58" s="85">
        <v>4150</v>
      </c>
    </row>
    <row r="59" spans="1:4" x14ac:dyDescent="0.3">
      <c r="A59" s="6">
        <v>739</v>
      </c>
      <c r="B59" s="17">
        <v>97374150585</v>
      </c>
      <c r="C59" s="2" t="s">
        <v>756</v>
      </c>
      <c r="D59" s="85">
        <v>11310</v>
      </c>
    </row>
    <row r="60" spans="1:4" x14ac:dyDescent="0.3">
      <c r="A60" s="6">
        <v>740</v>
      </c>
      <c r="B60" s="17">
        <v>97231110582</v>
      </c>
      <c r="C60" s="2" t="s">
        <v>757</v>
      </c>
      <c r="D60" s="85">
        <v>3650</v>
      </c>
    </row>
    <row r="61" spans="1:4" x14ac:dyDescent="0.3">
      <c r="A61" s="6">
        <v>741</v>
      </c>
      <c r="B61" s="17">
        <v>97626450585</v>
      </c>
      <c r="C61" s="2" t="s">
        <v>758</v>
      </c>
      <c r="D61" s="85">
        <v>2500</v>
      </c>
    </row>
    <row r="62" spans="1:4" x14ac:dyDescent="0.3">
      <c r="A62" s="6">
        <v>742</v>
      </c>
      <c r="B62" s="17">
        <v>97820270581</v>
      </c>
      <c r="C62" s="2" t="s">
        <v>759</v>
      </c>
      <c r="D62" s="85">
        <v>3700</v>
      </c>
    </row>
    <row r="63" spans="1:4" x14ac:dyDescent="0.3">
      <c r="A63" s="6">
        <v>743</v>
      </c>
      <c r="B63" s="17">
        <v>97831280587</v>
      </c>
      <c r="C63" s="2" t="s">
        <v>760</v>
      </c>
      <c r="D63" s="85">
        <v>675</v>
      </c>
    </row>
    <row r="64" spans="1:4" x14ac:dyDescent="0.3">
      <c r="A64" s="6">
        <v>744</v>
      </c>
      <c r="B64" s="17">
        <v>97274550587</v>
      </c>
      <c r="C64" s="2" t="s">
        <v>761</v>
      </c>
      <c r="D64" s="85">
        <v>13790</v>
      </c>
    </row>
    <row r="65" spans="1:4" x14ac:dyDescent="0.3">
      <c r="A65" s="6">
        <v>745</v>
      </c>
      <c r="B65" s="17">
        <v>97472650585</v>
      </c>
      <c r="C65" s="2" t="s">
        <v>762</v>
      </c>
      <c r="D65" s="85">
        <v>2584</v>
      </c>
    </row>
    <row r="66" spans="1:4" x14ac:dyDescent="0.3">
      <c r="A66" s="6">
        <v>747</v>
      </c>
      <c r="B66" s="17">
        <v>4173621006</v>
      </c>
      <c r="C66" s="2" t="s">
        <v>764</v>
      </c>
      <c r="D66" s="85">
        <v>2080</v>
      </c>
    </row>
    <row r="67" spans="1:4" x14ac:dyDescent="0.3">
      <c r="A67" s="6">
        <v>748</v>
      </c>
      <c r="B67" s="17">
        <v>97774440586</v>
      </c>
      <c r="C67" s="2" t="s">
        <v>765</v>
      </c>
      <c r="D67" s="85">
        <v>1400</v>
      </c>
    </row>
    <row r="68" spans="1:4" x14ac:dyDescent="0.3">
      <c r="A68" s="6">
        <v>749</v>
      </c>
      <c r="B68" s="17">
        <v>94066870588</v>
      </c>
      <c r="C68" s="2" t="s">
        <v>766</v>
      </c>
      <c r="D68" s="85">
        <v>1300</v>
      </c>
    </row>
    <row r="69" spans="1:4" x14ac:dyDescent="0.3">
      <c r="A69" s="6">
        <v>750</v>
      </c>
      <c r="B69" s="17">
        <v>91112110597</v>
      </c>
      <c r="C69" s="2" t="s">
        <v>767</v>
      </c>
      <c r="D69" s="85">
        <v>600</v>
      </c>
    </row>
    <row r="70" spans="1:4" x14ac:dyDescent="0.3">
      <c r="A70" s="6">
        <v>751</v>
      </c>
      <c r="B70" s="17">
        <v>96537270587</v>
      </c>
      <c r="C70" s="2" t="s">
        <v>768</v>
      </c>
      <c r="D70" s="85">
        <v>1350</v>
      </c>
    </row>
    <row r="71" spans="1:4" x14ac:dyDescent="0.3">
      <c r="A71" s="6">
        <v>753</v>
      </c>
      <c r="B71" s="17">
        <v>97072900588</v>
      </c>
      <c r="C71" s="2" t="s">
        <v>770</v>
      </c>
      <c r="D71" s="85">
        <v>4761</v>
      </c>
    </row>
    <row r="72" spans="1:4" x14ac:dyDescent="0.3">
      <c r="A72" s="6">
        <v>754</v>
      </c>
      <c r="B72" s="17">
        <v>96533160584</v>
      </c>
      <c r="C72" s="2" t="s">
        <v>771</v>
      </c>
      <c r="D72" s="85">
        <v>140</v>
      </c>
    </row>
    <row r="73" spans="1:4" x14ac:dyDescent="0.3">
      <c r="A73" s="6">
        <v>756</v>
      </c>
      <c r="B73" s="17">
        <v>90084640581</v>
      </c>
      <c r="C73" s="2" t="s">
        <v>773</v>
      </c>
      <c r="D73" s="85">
        <v>480</v>
      </c>
    </row>
    <row r="74" spans="1:4" x14ac:dyDescent="0.3">
      <c r="A74" s="6">
        <v>757</v>
      </c>
      <c r="B74" s="17">
        <v>7550800580</v>
      </c>
      <c r="C74" s="2" t="s">
        <v>774</v>
      </c>
      <c r="D74" s="85">
        <v>5042</v>
      </c>
    </row>
    <row r="75" spans="1:4" x14ac:dyDescent="0.3">
      <c r="A75" s="6">
        <v>759</v>
      </c>
      <c r="B75" s="17">
        <v>92076470605</v>
      </c>
      <c r="C75" s="2" t="s">
        <v>776</v>
      </c>
      <c r="D75" s="85">
        <v>1470</v>
      </c>
    </row>
    <row r="76" spans="1:4" x14ac:dyDescent="0.3">
      <c r="A76" s="6">
        <v>760</v>
      </c>
      <c r="B76" s="17">
        <v>6328191009</v>
      </c>
      <c r="C76" s="2" t="s">
        <v>777</v>
      </c>
      <c r="D76" s="85">
        <v>5280</v>
      </c>
    </row>
    <row r="77" spans="1:4" x14ac:dyDescent="0.3">
      <c r="A77" s="6">
        <v>761</v>
      </c>
      <c r="B77" s="17">
        <v>4971031002</v>
      </c>
      <c r="C77" s="2" t="s">
        <v>778</v>
      </c>
      <c r="D77" s="85">
        <v>7250</v>
      </c>
    </row>
    <row r="78" spans="1:4" x14ac:dyDescent="0.3">
      <c r="A78" s="6">
        <v>762</v>
      </c>
      <c r="B78" s="17">
        <v>97613850581</v>
      </c>
      <c r="C78" s="2" t="s">
        <v>779</v>
      </c>
      <c r="D78" s="85">
        <v>500</v>
      </c>
    </row>
    <row r="79" spans="1:4" x14ac:dyDescent="0.3">
      <c r="A79" s="6">
        <v>763</v>
      </c>
      <c r="B79" s="17">
        <v>97050580584</v>
      </c>
      <c r="C79" s="2" t="s">
        <v>780</v>
      </c>
      <c r="D79" s="85">
        <v>3050</v>
      </c>
    </row>
    <row r="80" spans="1:4" x14ac:dyDescent="0.3">
      <c r="A80" s="6">
        <v>764</v>
      </c>
      <c r="B80" s="17">
        <v>5842461005</v>
      </c>
      <c r="C80" s="2" t="s">
        <v>781</v>
      </c>
      <c r="D80" s="85">
        <v>1040</v>
      </c>
    </row>
    <row r="81" spans="1:4" x14ac:dyDescent="0.3">
      <c r="A81" s="6">
        <v>765</v>
      </c>
      <c r="B81" s="17">
        <v>97429530583</v>
      </c>
      <c r="C81" s="2" t="s">
        <v>782</v>
      </c>
      <c r="D81" s="85">
        <v>585</v>
      </c>
    </row>
    <row r="82" spans="1:4" x14ac:dyDescent="0.3">
      <c r="A82" s="6">
        <v>767</v>
      </c>
      <c r="B82" s="17">
        <v>97946200587</v>
      </c>
      <c r="C82" s="2" t="s">
        <v>784</v>
      </c>
      <c r="D82" s="85">
        <v>500</v>
      </c>
    </row>
    <row r="83" spans="1:4" x14ac:dyDescent="0.3">
      <c r="A83" s="6">
        <v>768</v>
      </c>
      <c r="B83" s="17">
        <v>90068690594</v>
      </c>
      <c r="C83" s="2" t="s">
        <v>785</v>
      </c>
      <c r="D83" s="85">
        <v>1030</v>
      </c>
    </row>
    <row r="84" spans="1:4" x14ac:dyDescent="0.3">
      <c r="A84" s="6">
        <v>769</v>
      </c>
      <c r="B84" s="17">
        <v>97371500584</v>
      </c>
      <c r="C84" s="2" t="s">
        <v>786</v>
      </c>
      <c r="D84" s="85">
        <v>2190</v>
      </c>
    </row>
    <row r="85" spans="1:4" x14ac:dyDescent="0.3">
      <c r="A85" s="6">
        <v>770</v>
      </c>
      <c r="B85" s="17">
        <v>95099660656</v>
      </c>
      <c r="C85" s="2" t="s">
        <v>787</v>
      </c>
      <c r="D85" s="85">
        <v>1595</v>
      </c>
    </row>
    <row r="86" spans="1:4" x14ac:dyDescent="0.3">
      <c r="A86" s="6">
        <v>771</v>
      </c>
      <c r="B86" s="17">
        <v>94065100581</v>
      </c>
      <c r="C86" s="2" t="s">
        <v>788</v>
      </c>
      <c r="D86" s="85">
        <v>4490</v>
      </c>
    </row>
    <row r="87" spans="1:4" x14ac:dyDescent="0.3">
      <c r="A87" s="6">
        <v>772</v>
      </c>
      <c r="B87" s="17">
        <v>97194100588</v>
      </c>
      <c r="C87" s="2" t="s">
        <v>789</v>
      </c>
      <c r="D87" s="85">
        <v>1200</v>
      </c>
    </row>
    <row r="88" spans="1:4" x14ac:dyDescent="0.3">
      <c r="A88" s="6">
        <v>773</v>
      </c>
      <c r="B88" s="17">
        <v>91148700593</v>
      </c>
      <c r="C88" s="2" t="s">
        <v>790</v>
      </c>
      <c r="D88" s="85">
        <v>560</v>
      </c>
    </row>
    <row r="89" spans="1:4" x14ac:dyDescent="0.3">
      <c r="A89" s="6">
        <v>774</v>
      </c>
      <c r="B89" s="17">
        <v>96581030580</v>
      </c>
      <c r="C89" s="2" t="s">
        <v>791</v>
      </c>
      <c r="D89" s="85">
        <v>720</v>
      </c>
    </row>
    <row r="90" spans="1:4" x14ac:dyDescent="0.3">
      <c r="A90" s="6">
        <v>775</v>
      </c>
      <c r="B90" s="17">
        <v>90085290584</v>
      </c>
      <c r="C90" s="2" t="s">
        <v>792</v>
      </c>
      <c r="D90" s="85">
        <v>240</v>
      </c>
    </row>
    <row r="91" spans="1:4" x14ac:dyDescent="0.3">
      <c r="A91" s="6">
        <v>776</v>
      </c>
      <c r="B91" s="17">
        <v>94038380583</v>
      </c>
      <c r="C91" s="2" t="s">
        <v>793</v>
      </c>
      <c r="D91" s="85">
        <v>3540</v>
      </c>
    </row>
    <row r="92" spans="1:4" x14ac:dyDescent="0.3">
      <c r="A92" s="6">
        <v>777</v>
      </c>
      <c r="B92" s="17">
        <v>90069400597</v>
      </c>
      <c r="C92" s="2" t="s">
        <v>794</v>
      </c>
      <c r="D92" s="85">
        <v>1800</v>
      </c>
    </row>
    <row r="93" spans="1:4" x14ac:dyDescent="0.3">
      <c r="A93" s="6">
        <v>778</v>
      </c>
      <c r="B93" s="17">
        <v>92010190608</v>
      </c>
      <c r="C93" s="2" t="s">
        <v>795</v>
      </c>
      <c r="D93" s="85">
        <v>2580</v>
      </c>
    </row>
    <row r="94" spans="1:4" x14ac:dyDescent="0.3">
      <c r="A94" s="6">
        <v>779</v>
      </c>
      <c r="B94" s="17">
        <v>90060180594</v>
      </c>
      <c r="C94" s="2" t="s">
        <v>796</v>
      </c>
      <c r="D94" s="85">
        <v>100</v>
      </c>
    </row>
    <row r="95" spans="1:4" x14ac:dyDescent="0.3">
      <c r="A95" s="6">
        <v>781</v>
      </c>
      <c r="B95" s="17">
        <v>92085020607</v>
      </c>
      <c r="C95" s="2" t="s">
        <v>798</v>
      </c>
      <c r="D95" s="85">
        <v>875</v>
      </c>
    </row>
    <row r="96" spans="1:4" x14ac:dyDescent="0.3">
      <c r="A96" s="6">
        <v>782</v>
      </c>
      <c r="B96" s="17">
        <v>97626890582</v>
      </c>
      <c r="C96" s="2" t="s">
        <v>799</v>
      </c>
      <c r="D96" s="85">
        <v>1760</v>
      </c>
    </row>
    <row r="97" spans="1:4" x14ac:dyDescent="0.3">
      <c r="A97" s="6">
        <v>783</v>
      </c>
      <c r="B97" s="17">
        <v>2826030591</v>
      </c>
      <c r="C97" s="2" t="s">
        <v>800</v>
      </c>
      <c r="D97" s="85">
        <v>3130</v>
      </c>
    </row>
    <row r="98" spans="1:4" x14ac:dyDescent="0.3">
      <c r="A98" s="6">
        <v>784</v>
      </c>
      <c r="B98" s="17">
        <v>95043520584</v>
      </c>
      <c r="C98" s="2" t="s">
        <v>801</v>
      </c>
      <c r="D98" s="85">
        <v>1275</v>
      </c>
    </row>
    <row r="99" spans="1:4" x14ac:dyDescent="0.3">
      <c r="A99" s="6">
        <v>785</v>
      </c>
      <c r="B99" s="17">
        <v>97672990583</v>
      </c>
      <c r="C99" s="2" t="s">
        <v>802</v>
      </c>
      <c r="D99" s="85">
        <v>2060</v>
      </c>
    </row>
    <row r="100" spans="1:4" x14ac:dyDescent="0.3">
      <c r="A100" s="6">
        <v>786</v>
      </c>
      <c r="B100" s="17">
        <v>97316460589</v>
      </c>
      <c r="C100" s="2" t="s">
        <v>803</v>
      </c>
      <c r="D100" s="85">
        <v>455</v>
      </c>
    </row>
    <row r="101" spans="1:4" x14ac:dyDescent="0.3">
      <c r="A101" s="6">
        <v>787</v>
      </c>
      <c r="B101" s="17">
        <v>4806371003</v>
      </c>
      <c r="C101" s="2" t="s">
        <v>804</v>
      </c>
      <c r="D101" s="85">
        <v>8580</v>
      </c>
    </row>
    <row r="102" spans="1:4" x14ac:dyDescent="0.3">
      <c r="A102" s="6">
        <v>788</v>
      </c>
      <c r="B102" s="17">
        <v>95033000589</v>
      </c>
      <c r="C102" s="2" t="s">
        <v>805</v>
      </c>
      <c r="D102" s="85">
        <v>1700</v>
      </c>
    </row>
    <row r="103" spans="1:4" x14ac:dyDescent="0.3">
      <c r="A103" s="6">
        <v>790</v>
      </c>
      <c r="B103" s="17">
        <v>97913650582</v>
      </c>
      <c r="C103" s="2" t="s">
        <v>807</v>
      </c>
      <c r="D103" s="85">
        <v>720</v>
      </c>
    </row>
    <row r="104" spans="1:4" x14ac:dyDescent="0.3">
      <c r="A104" s="6">
        <v>793</v>
      </c>
      <c r="B104" s="17">
        <v>12409251001</v>
      </c>
      <c r="C104" s="2" t="s">
        <v>810</v>
      </c>
      <c r="D104" s="85">
        <v>300</v>
      </c>
    </row>
    <row r="105" spans="1:4" x14ac:dyDescent="0.3">
      <c r="A105" s="6">
        <v>794</v>
      </c>
      <c r="B105" s="17">
        <v>91085980596</v>
      </c>
      <c r="C105" s="2" t="s">
        <v>811</v>
      </c>
      <c r="D105" s="85">
        <v>800</v>
      </c>
    </row>
    <row r="106" spans="1:4" x14ac:dyDescent="0.3">
      <c r="A106" s="6">
        <v>795</v>
      </c>
      <c r="B106" s="17">
        <v>95051450583</v>
      </c>
      <c r="C106" s="2" t="s">
        <v>812</v>
      </c>
      <c r="D106" s="85">
        <v>2300</v>
      </c>
    </row>
    <row r="107" spans="1:4" x14ac:dyDescent="0.3">
      <c r="A107" s="6">
        <v>797</v>
      </c>
      <c r="B107" s="17">
        <v>12428941004</v>
      </c>
      <c r="C107" s="2" t="s">
        <v>814</v>
      </c>
      <c r="D107" s="85">
        <v>2450</v>
      </c>
    </row>
    <row r="108" spans="1:4" x14ac:dyDescent="0.3">
      <c r="A108" s="6">
        <v>798</v>
      </c>
      <c r="B108" s="17">
        <v>90032690605</v>
      </c>
      <c r="C108" s="2" t="s">
        <v>815</v>
      </c>
      <c r="D108" s="85">
        <v>920</v>
      </c>
    </row>
    <row r="109" spans="1:4" x14ac:dyDescent="0.3">
      <c r="A109" s="6">
        <v>799</v>
      </c>
      <c r="B109" s="17">
        <v>9590821006</v>
      </c>
      <c r="C109" s="2" t="s">
        <v>816</v>
      </c>
      <c r="D109" s="85">
        <v>3640</v>
      </c>
    </row>
    <row r="110" spans="1:4" x14ac:dyDescent="0.3">
      <c r="A110" s="6">
        <v>800</v>
      </c>
      <c r="B110" s="17">
        <v>16285251001</v>
      </c>
      <c r="C110" s="2" t="s">
        <v>817</v>
      </c>
      <c r="D110" s="85">
        <v>1080</v>
      </c>
    </row>
    <row r="111" spans="1:4" x14ac:dyDescent="0.3">
      <c r="A111" s="6">
        <v>801</v>
      </c>
      <c r="B111" s="17">
        <v>97696470588</v>
      </c>
      <c r="C111" s="2" t="s">
        <v>818</v>
      </c>
      <c r="D111" s="85">
        <v>5850</v>
      </c>
    </row>
    <row r="112" spans="1:4" x14ac:dyDescent="0.3">
      <c r="A112" s="6">
        <v>802</v>
      </c>
      <c r="B112" s="17">
        <v>97237320581</v>
      </c>
      <c r="C112" s="2" t="s">
        <v>819</v>
      </c>
      <c r="D112" s="85">
        <v>1800</v>
      </c>
    </row>
    <row r="113" spans="1:4" x14ac:dyDescent="0.3">
      <c r="A113" s="6">
        <v>804</v>
      </c>
      <c r="B113" s="17">
        <v>96365930583</v>
      </c>
      <c r="C113" s="2" t="s">
        <v>821</v>
      </c>
      <c r="D113" s="85">
        <v>1625</v>
      </c>
    </row>
    <row r="114" spans="1:4" x14ac:dyDescent="0.3">
      <c r="A114" s="6">
        <v>805</v>
      </c>
      <c r="B114" s="17">
        <v>2860220595</v>
      </c>
      <c r="C114" s="2" t="s">
        <v>822</v>
      </c>
      <c r="D114" s="85">
        <v>50</v>
      </c>
    </row>
    <row r="115" spans="1:4" x14ac:dyDescent="0.3">
      <c r="A115" s="6">
        <v>806</v>
      </c>
      <c r="B115" s="17">
        <v>90082750572</v>
      </c>
      <c r="C115" s="2" t="s">
        <v>823</v>
      </c>
      <c r="D115" s="85">
        <v>1560</v>
      </c>
    </row>
    <row r="116" spans="1:4" x14ac:dyDescent="0.3">
      <c r="A116" s="6">
        <v>807</v>
      </c>
      <c r="B116" s="17">
        <v>97394610584</v>
      </c>
      <c r="C116" s="2" t="s">
        <v>824</v>
      </c>
      <c r="D116" s="85">
        <v>3420</v>
      </c>
    </row>
    <row r="117" spans="1:4" x14ac:dyDescent="0.3">
      <c r="A117" s="6">
        <v>808</v>
      </c>
      <c r="B117" s="17">
        <v>97480650585</v>
      </c>
      <c r="C117" s="2" t="s">
        <v>825</v>
      </c>
      <c r="D117" s="85">
        <v>500</v>
      </c>
    </row>
    <row r="118" spans="1:4" x14ac:dyDescent="0.3">
      <c r="A118" s="6">
        <v>809</v>
      </c>
      <c r="B118" s="17">
        <v>96419480585</v>
      </c>
      <c r="C118" s="2" t="s">
        <v>826</v>
      </c>
      <c r="D118" s="85">
        <v>1480</v>
      </c>
    </row>
    <row r="119" spans="1:4" x14ac:dyDescent="0.3">
      <c r="A119" s="6">
        <v>810</v>
      </c>
      <c r="B119" s="17">
        <v>90091790577</v>
      </c>
      <c r="C119" s="2" t="s">
        <v>827</v>
      </c>
      <c r="D119" s="85">
        <v>1425</v>
      </c>
    </row>
    <row r="120" spans="1:4" x14ac:dyDescent="0.3">
      <c r="A120" s="6">
        <v>811</v>
      </c>
      <c r="B120" s="17">
        <v>96453990580</v>
      </c>
      <c r="C120" s="2" t="s">
        <v>828</v>
      </c>
      <c r="D120" s="85">
        <v>1100</v>
      </c>
    </row>
    <row r="121" spans="1:4" x14ac:dyDescent="0.3">
      <c r="A121" s="6">
        <v>812</v>
      </c>
      <c r="B121" s="17">
        <v>7126200588</v>
      </c>
      <c r="C121" s="2" t="s">
        <v>829</v>
      </c>
      <c r="D121" s="85">
        <v>1755</v>
      </c>
    </row>
    <row r="122" spans="1:4" x14ac:dyDescent="0.3">
      <c r="A122" s="6">
        <v>814</v>
      </c>
      <c r="B122" s="17">
        <v>91155710592</v>
      </c>
      <c r="C122" s="2" t="s">
        <v>831</v>
      </c>
      <c r="D122" s="85">
        <v>2520</v>
      </c>
    </row>
    <row r="123" spans="1:4" x14ac:dyDescent="0.3">
      <c r="A123" s="6">
        <v>815</v>
      </c>
      <c r="B123" s="17">
        <v>90041140600</v>
      </c>
      <c r="C123" s="2" t="s">
        <v>832</v>
      </c>
      <c r="D123" s="85">
        <v>1000</v>
      </c>
    </row>
    <row r="124" spans="1:4" x14ac:dyDescent="0.3">
      <c r="A124" s="6">
        <v>816</v>
      </c>
      <c r="B124" s="17">
        <v>96540430582</v>
      </c>
      <c r="C124" s="2" t="s">
        <v>833</v>
      </c>
      <c r="D124" s="85">
        <v>1280</v>
      </c>
    </row>
    <row r="125" spans="1:4" x14ac:dyDescent="0.3">
      <c r="A125" s="6">
        <v>817</v>
      </c>
      <c r="B125" s="17">
        <v>90070550596</v>
      </c>
      <c r="C125" s="2" t="s">
        <v>834</v>
      </c>
      <c r="D125" s="85">
        <v>450</v>
      </c>
    </row>
    <row r="126" spans="1:4" x14ac:dyDescent="0.3">
      <c r="A126" s="6">
        <v>818</v>
      </c>
      <c r="B126" s="17">
        <v>97991830585</v>
      </c>
      <c r="C126" s="2" t="s">
        <v>835</v>
      </c>
      <c r="D126" s="85">
        <v>2895</v>
      </c>
    </row>
    <row r="127" spans="1:4" x14ac:dyDescent="0.3">
      <c r="A127" s="6">
        <v>819</v>
      </c>
      <c r="B127" s="17">
        <v>92079430606</v>
      </c>
      <c r="C127" s="2" t="s">
        <v>836</v>
      </c>
      <c r="D127" s="85">
        <v>630</v>
      </c>
    </row>
    <row r="128" spans="1:4" x14ac:dyDescent="0.3">
      <c r="A128" s="6">
        <v>820</v>
      </c>
      <c r="B128" s="17">
        <v>97086840580</v>
      </c>
      <c r="C128" s="2" t="s">
        <v>837</v>
      </c>
      <c r="D128" s="85">
        <v>900</v>
      </c>
    </row>
    <row r="129" spans="1:4" x14ac:dyDescent="0.3">
      <c r="A129" s="6">
        <v>821</v>
      </c>
      <c r="B129" s="17">
        <v>90047260576</v>
      </c>
      <c r="C129" s="2" t="s">
        <v>838</v>
      </c>
      <c r="D129" s="85">
        <v>765</v>
      </c>
    </row>
    <row r="130" spans="1:4" x14ac:dyDescent="0.3">
      <c r="A130" s="6">
        <v>822</v>
      </c>
      <c r="B130" s="17">
        <v>12374221005</v>
      </c>
      <c r="C130" s="2" t="s">
        <v>839</v>
      </c>
      <c r="D130" s="85">
        <v>2835</v>
      </c>
    </row>
    <row r="131" spans="1:4" x14ac:dyDescent="0.3">
      <c r="A131" s="6">
        <v>823</v>
      </c>
      <c r="B131" s="17">
        <v>90080850598</v>
      </c>
      <c r="C131" s="2" t="s">
        <v>840</v>
      </c>
      <c r="D131" s="85">
        <v>1000</v>
      </c>
    </row>
    <row r="132" spans="1:4" x14ac:dyDescent="0.3">
      <c r="A132" s="6">
        <v>824</v>
      </c>
      <c r="B132" s="17">
        <v>91105320591</v>
      </c>
      <c r="C132" s="2" t="s">
        <v>841</v>
      </c>
      <c r="D132" s="85">
        <v>1665</v>
      </c>
    </row>
    <row r="133" spans="1:4" x14ac:dyDescent="0.3">
      <c r="A133" s="6">
        <v>825</v>
      </c>
      <c r="B133" s="17">
        <v>91175210599</v>
      </c>
      <c r="C133" s="2" t="s">
        <v>842</v>
      </c>
      <c r="D133" s="85">
        <v>440</v>
      </c>
    </row>
    <row r="134" spans="1:4" x14ac:dyDescent="0.3">
      <c r="A134" s="6">
        <v>827</v>
      </c>
      <c r="B134" s="17">
        <v>97987860588</v>
      </c>
      <c r="C134" s="2" t="s">
        <v>844</v>
      </c>
      <c r="D134" s="85">
        <v>550</v>
      </c>
    </row>
    <row r="135" spans="1:4" x14ac:dyDescent="0.3">
      <c r="A135" s="6">
        <v>828</v>
      </c>
      <c r="B135" s="17">
        <v>90079780582</v>
      </c>
      <c r="C135" s="2" t="s">
        <v>845</v>
      </c>
      <c r="D135" s="85">
        <v>2040</v>
      </c>
    </row>
    <row r="136" spans="1:4" x14ac:dyDescent="0.3">
      <c r="A136" s="6">
        <v>829</v>
      </c>
      <c r="B136" s="17">
        <v>90128790566</v>
      </c>
      <c r="C136" s="2" t="s">
        <v>846</v>
      </c>
      <c r="D136" s="85">
        <v>1100</v>
      </c>
    </row>
    <row r="137" spans="1:4" x14ac:dyDescent="0.3">
      <c r="A137" s="6">
        <v>830</v>
      </c>
      <c r="B137" s="17">
        <v>97716500588</v>
      </c>
      <c r="C137" s="2" t="s">
        <v>847</v>
      </c>
      <c r="D137" s="85">
        <v>2695</v>
      </c>
    </row>
    <row r="138" spans="1:4" x14ac:dyDescent="0.3">
      <c r="A138" s="6">
        <v>833</v>
      </c>
      <c r="B138" s="17">
        <v>97969730585</v>
      </c>
      <c r="C138" s="2" t="s">
        <v>850</v>
      </c>
      <c r="D138" s="85">
        <v>600</v>
      </c>
    </row>
    <row r="139" spans="1:4" x14ac:dyDescent="0.3">
      <c r="A139" s="6">
        <v>834</v>
      </c>
      <c r="B139" s="17">
        <v>97934450582</v>
      </c>
      <c r="C139" s="2" t="s">
        <v>851</v>
      </c>
      <c r="D139" s="85">
        <v>2280</v>
      </c>
    </row>
    <row r="140" spans="1:4" x14ac:dyDescent="0.3">
      <c r="A140" s="6">
        <v>835</v>
      </c>
      <c r="B140" s="17">
        <v>97567570581</v>
      </c>
      <c r="C140" s="2" t="s">
        <v>852</v>
      </c>
      <c r="D140" s="85">
        <v>1170</v>
      </c>
    </row>
    <row r="141" spans="1:4" x14ac:dyDescent="0.3">
      <c r="A141" s="6">
        <v>836</v>
      </c>
      <c r="B141" s="17">
        <v>96104680580</v>
      </c>
      <c r="C141" s="2" t="s">
        <v>853</v>
      </c>
      <c r="D141" s="85">
        <v>900</v>
      </c>
    </row>
    <row r="142" spans="1:4" x14ac:dyDescent="0.3">
      <c r="A142" s="6">
        <v>837</v>
      </c>
      <c r="B142" s="17">
        <v>2305980563</v>
      </c>
      <c r="C142" s="2" t="s">
        <v>854</v>
      </c>
      <c r="D142" s="85">
        <v>700</v>
      </c>
    </row>
    <row r="143" spans="1:4" x14ac:dyDescent="0.3">
      <c r="A143" s="6">
        <v>838</v>
      </c>
      <c r="B143" s="17">
        <v>97032130581</v>
      </c>
      <c r="C143" s="2" t="s">
        <v>855</v>
      </c>
      <c r="D143" s="85">
        <v>4380</v>
      </c>
    </row>
    <row r="144" spans="1:4" x14ac:dyDescent="0.3">
      <c r="A144" s="6">
        <v>839</v>
      </c>
      <c r="B144" s="17">
        <v>15413141001</v>
      </c>
      <c r="C144" s="2" t="s">
        <v>856</v>
      </c>
      <c r="D144" s="85">
        <v>7810</v>
      </c>
    </row>
    <row r="145" spans="1:4" x14ac:dyDescent="0.3">
      <c r="A145" s="6">
        <v>840</v>
      </c>
      <c r="B145" s="17">
        <v>2553100609</v>
      </c>
      <c r="C145" s="2" t="s">
        <v>857</v>
      </c>
      <c r="D145" s="85">
        <v>2050</v>
      </c>
    </row>
    <row r="146" spans="1:4" x14ac:dyDescent="0.3">
      <c r="A146" s="6">
        <v>841</v>
      </c>
      <c r="B146" s="17">
        <v>97324640586</v>
      </c>
      <c r="C146" s="2" t="s">
        <v>858</v>
      </c>
      <c r="D146" s="85">
        <v>1040</v>
      </c>
    </row>
    <row r="147" spans="1:4" x14ac:dyDescent="0.3">
      <c r="A147" s="6">
        <v>842</v>
      </c>
      <c r="B147" s="17">
        <v>3147160596</v>
      </c>
      <c r="C147" s="2" t="s">
        <v>859</v>
      </c>
      <c r="D147" s="85">
        <v>8280</v>
      </c>
    </row>
    <row r="148" spans="1:4" x14ac:dyDescent="0.3">
      <c r="A148" s="6">
        <v>843</v>
      </c>
      <c r="B148" s="17">
        <v>15759841008</v>
      </c>
      <c r="C148" s="2" t="s">
        <v>860</v>
      </c>
      <c r="D148" s="85">
        <v>6884</v>
      </c>
    </row>
    <row r="149" spans="1:4" x14ac:dyDescent="0.3">
      <c r="A149" s="6">
        <v>844</v>
      </c>
      <c r="B149" s="17">
        <v>94061350586</v>
      </c>
      <c r="C149" s="2" t="s">
        <v>861</v>
      </c>
      <c r="D149" s="85">
        <v>6765</v>
      </c>
    </row>
    <row r="150" spans="1:4" x14ac:dyDescent="0.3">
      <c r="A150" s="6">
        <v>846</v>
      </c>
      <c r="B150" s="17">
        <v>94023090585</v>
      </c>
      <c r="C150" s="2" t="s">
        <v>863</v>
      </c>
      <c r="D150" s="85">
        <v>400</v>
      </c>
    </row>
    <row r="151" spans="1:4" x14ac:dyDescent="0.3">
      <c r="A151" s="6">
        <v>847</v>
      </c>
      <c r="B151" s="17">
        <v>8213450581</v>
      </c>
      <c r="C151" s="2" t="s">
        <v>864</v>
      </c>
      <c r="D151" s="85">
        <v>1950</v>
      </c>
    </row>
    <row r="152" spans="1:4" x14ac:dyDescent="0.3">
      <c r="A152" s="6">
        <v>848</v>
      </c>
      <c r="B152" s="17">
        <v>96457740585</v>
      </c>
      <c r="C152" s="2" t="s">
        <v>865</v>
      </c>
      <c r="D152" s="85">
        <v>7845</v>
      </c>
    </row>
    <row r="153" spans="1:4" x14ac:dyDescent="0.3">
      <c r="A153" s="6">
        <v>849</v>
      </c>
      <c r="B153" s="17">
        <v>96515140588</v>
      </c>
      <c r="C153" s="2" t="s">
        <v>866</v>
      </c>
      <c r="D153" s="85">
        <v>2080</v>
      </c>
    </row>
    <row r="154" spans="1:4" x14ac:dyDescent="0.3">
      <c r="A154" s="6">
        <v>850</v>
      </c>
      <c r="B154" s="17">
        <v>2889060600</v>
      </c>
      <c r="C154" s="2" t="s">
        <v>867</v>
      </c>
      <c r="D154" s="85">
        <v>4730</v>
      </c>
    </row>
    <row r="155" spans="1:4" x14ac:dyDescent="0.3">
      <c r="A155" s="6">
        <v>851</v>
      </c>
      <c r="B155" s="17">
        <v>96321960583</v>
      </c>
      <c r="C155" s="2" t="s">
        <v>868</v>
      </c>
      <c r="D155" s="85">
        <v>1440</v>
      </c>
    </row>
    <row r="156" spans="1:4" x14ac:dyDescent="0.3">
      <c r="A156" s="6">
        <v>852</v>
      </c>
      <c r="B156" s="17">
        <v>96255170589</v>
      </c>
      <c r="C156" s="2" t="s">
        <v>869</v>
      </c>
      <c r="D156" s="85">
        <v>80</v>
      </c>
    </row>
    <row r="157" spans="1:4" x14ac:dyDescent="0.3">
      <c r="A157" s="6">
        <v>853</v>
      </c>
      <c r="B157" s="17">
        <v>90118830562</v>
      </c>
      <c r="C157" s="2" t="s">
        <v>870</v>
      </c>
      <c r="D157" s="85">
        <v>1860</v>
      </c>
    </row>
    <row r="158" spans="1:4" x14ac:dyDescent="0.3">
      <c r="A158" s="6">
        <v>854</v>
      </c>
      <c r="B158" s="17">
        <v>97769160587</v>
      </c>
      <c r="C158" s="2" t="s">
        <v>871</v>
      </c>
      <c r="D158" s="85">
        <v>1990</v>
      </c>
    </row>
    <row r="159" spans="1:4" x14ac:dyDescent="0.3">
      <c r="A159" s="6">
        <v>855</v>
      </c>
      <c r="B159" s="17">
        <v>96446930586</v>
      </c>
      <c r="C159" s="2" t="s">
        <v>872</v>
      </c>
      <c r="D159" s="85">
        <v>600</v>
      </c>
    </row>
    <row r="160" spans="1:4" x14ac:dyDescent="0.3">
      <c r="A160" s="6">
        <v>856</v>
      </c>
      <c r="B160" s="17">
        <v>94080080586</v>
      </c>
      <c r="C160" s="2" t="s">
        <v>873</v>
      </c>
      <c r="D160" s="85">
        <v>4055</v>
      </c>
    </row>
    <row r="161" spans="1:4" x14ac:dyDescent="0.3">
      <c r="A161" s="6">
        <v>857</v>
      </c>
      <c r="B161" s="17">
        <v>96495010587</v>
      </c>
      <c r="C161" s="2" t="s">
        <v>874</v>
      </c>
      <c r="D161" s="85">
        <v>4920</v>
      </c>
    </row>
    <row r="162" spans="1:4" x14ac:dyDescent="0.3">
      <c r="A162" s="6">
        <v>858</v>
      </c>
      <c r="B162" s="17">
        <v>90035770602</v>
      </c>
      <c r="C162" s="2" t="s">
        <v>875</v>
      </c>
      <c r="D162" s="85">
        <v>280</v>
      </c>
    </row>
    <row r="163" spans="1:4" x14ac:dyDescent="0.3">
      <c r="A163" s="6">
        <v>859</v>
      </c>
      <c r="B163" s="17">
        <v>97945900583</v>
      </c>
      <c r="C163" s="2" t="s">
        <v>876</v>
      </c>
      <c r="D163" s="85">
        <v>840</v>
      </c>
    </row>
    <row r="164" spans="1:4" x14ac:dyDescent="0.3">
      <c r="A164" s="6">
        <v>860</v>
      </c>
      <c r="B164" s="17">
        <v>97726390582</v>
      </c>
      <c r="C164" s="2" t="s">
        <v>877</v>
      </c>
      <c r="D164" s="85">
        <v>1840</v>
      </c>
    </row>
    <row r="165" spans="1:4" x14ac:dyDescent="0.3">
      <c r="A165" s="6">
        <v>861</v>
      </c>
      <c r="B165" s="17">
        <v>96115460584</v>
      </c>
      <c r="C165" s="2" t="s">
        <v>878</v>
      </c>
      <c r="D165" s="85">
        <v>400</v>
      </c>
    </row>
    <row r="166" spans="1:4" x14ac:dyDescent="0.3">
      <c r="A166" s="6">
        <v>862</v>
      </c>
      <c r="B166" s="17">
        <v>90016870579</v>
      </c>
      <c r="C166" s="2" t="s">
        <v>879</v>
      </c>
      <c r="D166" s="85">
        <v>650</v>
      </c>
    </row>
    <row r="167" spans="1:4" x14ac:dyDescent="0.3">
      <c r="A167" s="6">
        <v>863</v>
      </c>
      <c r="B167" s="17">
        <v>90021390605</v>
      </c>
      <c r="C167" s="2" t="s">
        <v>880</v>
      </c>
      <c r="D167" s="85">
        <v>1320</v>
      </c>
    </row>
    <row r="168" spans="1:4" x14ac:dyDescent="0.3">
      <c r="A168" s="6">
        <v>864</v>
      </c>
      <c r="B168" s="17">
        <v>96281070589</v>
      </c>
      <c r="C168" s="2" t="s">
        <v>881</v>
      </c>
      <c r="D168" s="85">
        <v>405</v>
      </c>
    </row>
    <row r="169" spans="1:4" x14ac:dyDescent="0.3">
      <c r="A169" s="6">
        <v>865</v>
      </c>
      <c r="B169" s="17">
        <v>96416110581</v>
      </c>
      <c r="C169" s="2" t="s">
        <v>882</v>
      </c>
      <c r="D169" s="85">
        <v>3750</v>
      </c>
    </row>
    <row r="170" spans="1:4" x14ac:dyDescent="0.3">
      <c r="A170" s="6">
        <v>866</v>
      </c>
      <c r="B170" s="17">
        <v>97615770589</v>
      </c>
      <c r="C170" s="2" t="s">
        <v>883</v>
      </c>
      <c r="D170" s="85">
        <v>570</v>
      </c>
    </row>
    <row r="171" spans="1:4" x14ac:dyDescent="0.3">
      <c r="A171" s="6">
        <v>867</v>
      </c>
      <c r="B171" s="17">
        <v>97108640588</v>
      </c>
      <c r="C171" s="2" t="s">
        <v>884</v>
      </c>
      <c r="D171" s="85">
        <v>1600</v>
      </c>
    </row>
    <row r="172" spans="1:4" x14ac:dyDescent="0.3">
      <c r="A172" s="6">
        <v>869</v>
      </c>
      <c r="B172" s="17">
        <v>95044760585</v>
      </c>
      <c r="C172" s="2" t="s">
        <v>886</v>
      </c>
      <c r="D172" s="85">
        <v>950</v>
      </c>
    </row>
    <row r="173" spans="1:4" x14ac:dyDescent="0.3">
      <c r="A173" s="6">
        <v>871</v>
      </c>
      <c r="B173" s="17">
        <v>5404791005</v>
      </c>
      <c r="C173" s="2" t="s">
        <v>888</v>
      </c>
      <c r="D173" s="85">
        <v>5610</v>
      </c>
    </row>
    <row r="174" spans="1:4" x14ac:dyDescent="0.3">
      <c r="A174" s="6">
        <v>872</v>
      </c>
      <c r="B174" s="17">
        <v>94055430584</v>
      </c>
      <c r="C174" s="2" t="s">
        <v>889</v>
      </c>
      <c r="D174" s="85">
        <v>3050</v>
      </c>
    </row>
    <row r="175" spans="1:4" x14ac:dyDescent="0.3">
      <c r="A175" s="6">
        <v>873</v>
      </c>
      <c r="B175" s="17">
        <v>97876800588</v>
      </c>
      <c r="C175" s="2" t="s">
        <v>890</v>
      </c>
      <c r="D175" s="85">
        <v>300</v>
      </c>
    </row>
    <row r="176" spans="1:4" x14ac:dyDescent="0.3">
      <c r="A176" s="6">
        <v>874</v>
      </c>
      <c r="B176" s="17">
        <v>9109681008</v>
      </c>
      <c r="C176" s="2" t="s">
        <v>891</v>
      </c>
      <c r="D176" s="85">
        <v>1450</v>
      </c>
    </row>
    <row r="177" spans="1:4" x14ac:dyDescent="0.3">
      <c r="A177" s="6">
        <v>875</v>
      </c>
      <c r="B177" s="17">
        <v>2557810591</v>
      </c>
      <c r="C177" s="2" t="s">
        <v>892</v>
      </c>
      <c r="D177" s="85">
        <v>3500</v>
      </c>
    </row>
    <row r="178" spans="1:4" x14ac:dyDescent="0.3">
      <c r="A178" s="6">
        <v>876</v>
      </c>
      <c r="B178" s="17">
        <v>97072140581</v>
      </c>
      <c r="C178" s="2" t="s">
        <v>893</v>
      </c>
      <c r="D178" s="85">
        <v>4260</v>
      </c>
    </row>
    <row r="179" spans="1:4" x14ac:dyDescent="0.3">
      <c r="A179" s="6">
        <v>877</v>
      </c>
      <c r="B179" s="17">
        <v>1121800575</v>
      </c>
      <c r="C179" s="2" t="s">
        <v>894</v>
      </c>
      <c r="D179" s="85">
        <v>1000</v>
      </c>
    </row>
    <row r="180" spans="1:4" x14ac:dyDescent="0.3">
      <c r="A180" s="6">
        <v>878</v>
      </c>
      <c r="B180" s="17">
        <v>96578280586</v>
      </c>
      <c r="C180" s="2" t="s">
        <v>895</v>
      </c>
      <c r="D180" s="85">
        <v>3875</v>
      </c>
    </row>
    <row r="181" spans="1:4" x14ac:dyDescent="0.3">
      <c r="A181" s="6">
        <v>879</v>
      </c>
      <c r="B181" s="17">
        <v>91124290593</v>
      </c>
      <c r="C181" s="2" t="s">
        <v>896</v>
      </c>
      <c r="D181" s="85">
        <v>385</v>
      </c>
    </row>
    <row r="182" spans="1:4" x14ac:dyDescent="0.3">
      <c r="A182" s="6">
        <v>880</v>
      </c>
      <c r="B182" s="17">
        <v>10552681008</v>
      </c>
      <c r="C182" s="2" t="s">
        <v>897</v>
      </c>
      <c r="D182" s="85">
        <v>11800</v>
      </c>
    </row>
    <row r="183" spans="1:4" x14ac:dyDescent="0.3">
      <c r="A183" s="6">
        <v>881</v>
      </c>
      <c r="B183" s="17">
        <v>91180260597</v>
      </c>
      <c r="C183" s="2" t="s">
        <v>898</v>
      </c>
      <c r="D183" s="85">
        <v>1050</v>
      </c>
    </row>
    <row r="184" spans="1:4" x14ac:dyDescent="0.3">
      <c r="A184" s="6">
        <v>882</v>
      </c>
      <c r="B184" s="17">
        <v>90078610566</v>
      </c>
      <c r="C184" s="2" t="s">
        <v>899</v>
      </c>
      <c r="D184" s="85">
        <v>2650</v>
      </c>
    </row>
    <row r="185" spans="1:4" x14ac:dyDescent="0.3">
      <c r="A185" s="6">
        <v>883</v>
      </c>
      <c r="B185" s="17">
        <v>97765440587</v>
      </c>
      <c r="C185" s="2" t="s">
        <v>900</v>
      </c>
      <c r="D185" s="85">
        <v>1520</v>
      </c>
    </row>
    <row r="186" spans="1:4" x14ac:dyDescent="0.3">
      <c r="A186" s="6">
        <v>884</v>
      </c>
      <c r="B186" s="17">
        <v>6749841000</v>
      </c>
      <c r="C186" s="2" t="s">
        <v>901</v>
      </c>
      <c r="D186" s="85">
        <v>11000</v>
      </c>
    </row>
    <row r="187" spans="1:4" x14ac:dyDescent="0.3">
      <c r="A187" s="6">
        <v>886</v>
      </c>
      <c r="B187" s="17">
        <v>8347950589</v>
      </c>
      <c r="C187" s="2" t="s">
        <v>903</v>
      </c>
      <c r="D187" s="85">
        <v>480</v>
      </c>
    </row>
    <row r="188" spans="1:4" x14ac:dyDescent="0.3">
      <c r="A188" s="6">
        <v>887</v>
      </c>
      <c r="B188" s="17">
        <v>92032760586</v>
      </c>
      <c r="C188" s="2" t="s">
        <v>904</v>
      </c>
      <c r="D188" s="85">
        <v>1280</v>
      </c>
    </row>
    <row r="189" spans="1:4" x14ac:dyDescent="0.3">
      <c r="A189" s="6">
        <v>888</v>
      </c>
      <c r="B189" s="17">
        <v>91158730597</v>
      </c>
      <c r="C189" s="2" t="s">
        <v>905</v>
      </c>
      <c r="D189" s="85">
        <v>960</v>
      </c>
    </row>
    <row r="190" spans="1:4" x14ac:dyDescent="0.3">
      <c r="A190" s="6">
        <v>889</v>
      </c>
      <c r="B190" s="17">
        <v>91015400590</v>
      </c>
      <c r="C190" s="2" t="s">
        <v>906</v>
      </c>
      <c r="D190" s="85">
        <v>7950</v>
      </c>
    </row>
    <row r="191" spans="1:4" x14ac:dyDescent="0.3">
      <c r="A191" s="6">
        <v>890</v>
      </c>
      <c r="B191" s="17">
        <v>90053500584</v>
      </c>
      <c r="C191" s="2" t="s">
        <v>907</v>
      </c>
      <c r="D191" s="85">
        <v>360</v>
      </c>
    </row>
    <row r="192" spans="1:4" x14ac:dyDescent="0.3">
      <c r="A192" s="6">
        <v>891</v>
      </c>
      <c r="B192" s="17">
        <v>90081770589</v>
      </c>
      <c r="C192" s="2" t="s">
        <v>908</v>
      </c>
      <c r="D192" s="85">
        <v>150</v>
      </c>
    </row>
    <row r="193" spans="1:4" x14ac:dyDescent="0.3">
      <c r="A193" s="6">
        <v>892</v>
      </c>
      <c r="B193" s="17">
        <v>97456020581</v>
      </c>
      <c r="C193" s="2" t="s">
        <v>909</v>
      </c>
      <c r="D193" s="85">
        <v>600</v>
      </c>
    </row>
    <row r="194" spans="1:4" x14ac:dyDescent="0.3">
      <c r="A194" s="6">
        <v>893</v>
      </c>
      <c r="B194" s="17">
        <v>8605321002</v>
      </c>
      <c r="C194" s="2" t="s">
        <v>910</v>
      </c>
      <c r="D194" s="85">
        <v>510</v>
      </c>
    </row>
    <row r="195" spans="1:4" x14ac:dyDescent="0.3">
      <c r="A195" s="6">
        <v>894</v>
      </c>
      <c r="B195" s="17">
        <v>2885400602</v>
      </c>
      <c r="C195" s="2" t="s">
        <v>911</v>
      </c>
      <c r="D195" s="85">
        <v>1600</v>
      </c>
    </row>
    <row r="196" spans="1:4" x14ac:dyDescent="0.3">
      <c r="A196" s="6">
        <v>895</v>
      </c>
      <c r="B196" s="17">
        <v>96543180580</v>
      </c>
      <c r="C196" s="2" t="s">
        <v>912</v>
      </c>
      <c r="D196" s="85">
        <v>840</v>
      </c>
    </row>
    <row r="197" spans="1:4" x14ac:dyDescent="0.3">
      <c r="A197" s="6">
        <v>896</v>
      </c>
      <c r="B197" s="17">
        <v>97802670584</v>
      </c>
      <c r="C197" s="2" t="s">
        <v>913</v>
      </c>
      <c r="D197" s="85">
        <v>180</v>
      </c>
    </row>
    <row r="198" spans="1:4" x14ac:dyDescent="0.3">
      <c r="A198" s="6">
        <v>897</v>
      </c>
      <c r="B198" s="17">
        <v>92071540600</v>
      </c>
      <c r="C198" s="2" t="s">
        <v>914</v>
      </c>
      <c r="D198" s="85">
        <v>2280</v>
      </c>
    </row>
    <row r="199" spans="1:4" x14ac:dyDescent="0.3">
      <c r="A199" s="6">
        <v>899</v>
      </c>
      <c r="B199" s="17">
        <v>96552220582</v>
      </c>
      <c r="C199" s="2" t="s">
        <v>916</v>
      </c>
      <c r="D199" s="85">
        <v>1045</v>
      </c>
    </row>
    <row r="200" spans="1:4" x14ac:dyDescent="0.3">
      <c r="A200" s="6">
        <v>900</v>
      </c>
      <c r="B200" s="17">
        <v>97986100580</v>
      </c>
      <c r="C200" s="2" t="s">
        <v>917</v>
      </c>
      <c r="D200" s="85">
        <v>420</v>
      </c>
    </row>
    <row r="201" spans="1:4" x14ac:dyDescent="0.3">
      <c r="A201" s="6">
        <v>902</v>
      </c>
      <c r="B201" s="17">
        <v>90058110595</v>
      </c>
      <c r="C201" s="2" t="s">
        <v>919</v>
      </c>
      <c r="D201" s="85">
        <v>405</v>
      </c>
    </row>
    <row r="202" spans="1:4" x14ac:dyDescent="0.3">
      <c r="A202" s="6">
        <v>903</v>
      </c>
      <c r="B202" s="17">
        <v>97223170586</v>
      </c>
      <c r="C202" s="2" t="s">
        <v>920</v>
      </c>
      <c r="D202" s="85">
        <v>10300</v>
      </c>
    </row>
    <row r="203" spans="1:4" x14ac:dyDescent="0.3">
      <c r="A203" s="6">
        <v>904</v>
      </c>
      <c r="B203" s="17">
        <v>91126280592</v>
      </c>
      <c r="C203" s="2" t="s">
        <v>921</v>
      </c>
      <c r="D203" s="85">
        <v>550</v>
      </c>
    </row>
    <row r="204" spans="1:4" x14ac:dyDescent="0.3">
      <c r="A204" s="6">
        <v>905</v>
      </c>
      <c r="B204" s="17">
        <v>97058830585</v>
      </c>
      <c r="C204" s="2" t="s">
        <v>922</v>
      </c>
      <c r="D204" s="85">
        <v>3010</v>
      </c>
    </row>
    <row r="205" spans="1:4" x14ac:dyDescent="0.3">
      <c r="A205" s="6">
        <v>906</v>
      </c>
      <c r="B205" s="17">
        <v>97607260581</v>
      </c>
      <c r="C205" s="2" t="s">
        <v>923</v>
      </c>
      <c r="D205" s="85">
        <v>900</v>
      </c>
    </row>
    <row r="206" spans="1:4" x14ac:dyDescent="0.3">
      <c r="A206" s="6">
        <v>907</v>
      </c>
      <c r="B206" s="17">
        <v>91179400592</v>
      </c>
      <c r="C206" s="2" t="s">
        <v>924</v>
      </c>
      <c r="D206" s="85">
        <v>3900</v>
      </c>
    </row>
    <row r="207" spans="1:4" x14ac:dyDescent="0.3">
      <c r="A207" s="6">
        <v>908</v>
      </c>
      <c r="B207" s="17">
        <v>97855820581</v>
      </c>
      <c r="C207" s="2" t="s">
        <v>925</v>
      </c>
      <c r="D207" s="85">
        <v>4125</v>
      </c>
    </row>
    <row r="208" spans="1:4" x14ac:dyDescent="0.3">
      <c r="A208" s="6">
        <v>909</v>
      </c>
      <c r="B208" s="17">
        <v>5462201004</v>
      </c>
      <c r="C208" s="2" t="s">
        <v>926</v>
      </c>
      <c r="D208" s="85">
        <v>7155</v>
      </c>
    </row>
    <row r="209" spans="1:4" x14ac:dyDescent="0.3">
      <c r="A209" s="6">
        <v>911</v>
      </c>
      <c r="B209" s="17">
        <v>90014860580</v>
      </c>
      <c r="C209" s="2" t="s">
        <v>928</v>
      </c>
      <c r="D209" s="85">
        <v>1900</v>
      </c>
    </row>
    <row r="210" spans="1:4" x14ac:dyDescent="0.3">
      <c r="A210" s="6">
        <v>912</v>
      </c>
      <c r="B210" s="17">
        <v>90090750580</v>
      </c>
      <c r="C210" s="2" t="s">
        <v>929</v>
      </c>
      <c r="D210" s="85">
        <v>1600</v>
      </c>
    </row>
    <row r="211" spans="1:4" x14ac:dyDescent="0.3">
      <c r="A211" s="6">
        <v>913</v>
      </c>
      <c r="B211" s="17">
        <v>90059380593</v>
      </c>
      <c r="C211" s="2" t="s">
        <v>930</v>
      </c>
      <c r="D211" s="85">
        <v>540</v>
      </c>
    </row>
    <row r="212" spans="1:4" x14ac:dyDescent="0.3">
      <c r="A212" s="6">
        <v>914</v>
      </c>
      <c r="B212" s="17">
        <v>96174270585</v>
      </c>
      <c r="C212" s="2" t="s">
        <v>931</v>
      </c>
      <c r="D212" s="85">
        <v>3418</v>
      </c>
    </row>
    <row r="213" spans="1:4" x14ac:dyDescent="0.3">
      <c r="A213" s="6">
        <v>915</v>
      </c>
      <c r="B213" s="17">
        <v>90046190592</v>
      </c>
      <c r="C213" s="2" t="s">
        <v>932</v>
      </c>
      <c r="D213" s="85">
        <v>4080</v>
      </c>
    </row>
    <row r="214" spans="1:4" x14ac:dyDescent="0.3">
      <c r="A214" s="6">
        <v>916</v>
      </c>
      <c r="B214" s="17">
        <v>95051630580</v>
      </c>
      <c r="C214" s="2" t="s">
        <v>933</v>
      </c>
      <c r="D214" s="85">
        <v>500</v>
      </c>
    </row>
    <row r="215" spans="1:4" x14ac:dyDescent="0.3">
      <c r="A215" s="6">
        <v>917</v>
      </c>
      <c r="B215" s="17">
        <v>1977490562</v>
      </c>
      <c r="C215" s="2" t="s">
        <v>934</v>
      </c>
      <c r="D215" s="85">
        <v>300</v>
      </c>
    </row>
    <row r="216" spans="1:4" x14ac:dyDescent="0.3">
      <c r="A216" s="6">
        <v>918</v>
      </c>
      <c r="B216" s="17">
        <v>97480050588</v>
      </c>
      <c r="C216" s="2" t="s">
        <v>935</v>
      </c>
      <c r="D216" s="85">
        <v>1815</v>
      </c>
    </row>
    <row r="217" spans="1:4" x14ac:dyDescent="0.3">
      <c r="A217" s="6">
        <v>920</v>
      </c>
      <c r="B217" s="17">
        <v>97344250580</v>
      </c>
      <c r="C217" s="2" t="s">
        <v>937</v>
      </c>
      <c r="D217" s="85">
        <v>1350</v>
      </c>
    </row>
    <row r="218" spans="1:4" x14ac:dyDescent="0.3">
      <c r="A218" s="6">
        <v>921</v>
      </c>
      <c r="B218" s="17">
        <v>92086280606</v>
      </c>
      <c r="C218" s="2" t="s">
        <v>4314</v>
      </c>
      <c r="D218" s="85">
        <v>11760</v>
      </c>
    </row>
    <row r="219" spans="1:4" x14ac:dyDescent="0.3">
      <c r="A219" s="6">
        <v>923</v>
      </c>
      <c r="B219" s="17">
        <v>16715391005</v>
      </c>
      <c r="C219" s="2" t="s">
        <v>940</v>
      </c>
      <c r="D219" s="85">
        <v>1050</v>
      </c>
    </row>
    <row r="220" spans="1:4" x14ac:dyDescent="0.3">
      <c r="A220" s="6">
        <v>924</v>
      </c>
      <c r="B220" s="17">
        <v>97890310580</v>
      </c>
      <c r="C220" s="2" t="s">
        <v>941</v>
      </c>
      <c r="D220" s="85">
        <v>1100</v>
      </c>
    </row>
    <row r="221" spans="1:4" x14ac:dyDescent="0.3">
      <c r="A221" s="6">
        <v>925</v>
      </c>
      <c r="B221" s="17">
        <v>2618320598</v>
      </c>
      <c r="C221" s="2" t="s">
        <v>942</v>
      </c>
      <c r="D221" s="85">
        <v>5520</v>
      </c>
    </row>
    <row r="222" spans="1:4" x14ac:dyDescent="0.3">
      <c r="A222" s="6">
        <v>926</v>
      </c>
      <c r="B222" s="17">
        <v>2618340596</v>
      </c>
      <c r="C222" s="2" t="s">
        <v>943</v>
      </c>
      <c r="D222" s="85">
        <v>4260</v>
      </c>
    </row>
    <row r="223" spans="1:4" x14ac:dyDescent="0.3">
      <c r="A223" s="6">
        <v>927</v>
      </c>
      <c r="B223" s="17">
        <v>96260040587</v>
      </c>
      <c r="C223" s="2" t="s">
        <v>944</v>
      </c>
      <c r="D223" s="85">
        <v>2970</v>
      </c>
    </row>
    <row r="224" spans="1:4" x14ac:dyDescent="0.3">
      <c r="A224" s="6">
        <v>928</v>
      </c>
      <c r="B224" s="17">
        <v>97932070580</v>
      </c>
      <c r="C224" s="2" t="s">
        <v>945</v>
      </c>
      <c r="D224" s="85">
        <v>625</v>
      </c>
    </row>
    <row r="225" spans="1:4" x14ac:dyDescent="0.3">
      <c r="A225" s="6">
        <v>929</v>
      </c>
      <c r="B225" s="17">
        <v>97059080586</v>
      </c>
      <c r="C225" s="2" t="s">
        <v>946</v>
      </c>
      <c r="D225" s="85">
        <v>900</v>
      </c>
    </row>
    <row r="226" spans="1:4" x14ac:dyDescent="0.3">
      <c r="A226" s="6">
        <v>930</v>
      </c>
      <c r="B226" s="17">
        <v>10121781008</v>
      </c>
      <c r="C226" s="2" t="s">
        <v>947</v>
      </c>
      <c r="D226" s="85">
        <v>6660</v>
      </c>
    </row>
    <row r="227" spans="1:4" x14ac:dyDescent="0.3">
      <c r="A227" s="6">
        <v>931</v>
      </c>
      <c r="B227" s="17">
        <v>14911531003</v>
      </c>
      <c r="C227" s="2" t="s">
        <v>948</v>
      </c>
      <c r="D227" s="85">
        <v>1040</v>
      </c>
    </row>
    <row r="228" spans="1:4" x14ac:dyDescent="0.3">
      <c r="A228" s="6">
        <v>932</v>
      </c>
      <c r="B228" s="17">
        <v>90039550596</v>
      </c>
      <c r="C228" s="2" t="s">
        <v>949</v>
      </c>
      <c r="D228" s="85">
        <v>1650</v>
      </c>
    </row>
    <row r="229" spans="1:4" x14ac:dyDescent="0.3">
      <c r="A229" s="6">
        <v>933</v>
      </c>
      <c r="B229" s="17">
        <v>90062370581</v>
      </c>
      <c r="C229" s="2" t="s">
        <v>950</v>
      </c>
      <c r="D229" s="85">
        <v>840</v>
      </c>
    </row>
    <row r="230" spans="1:4" x14ac:dyDescent="0.3">
      <c r="A230" s="6">
        <v>934</v>
      </c>
      <c r="B230" s="17">
        <v>6520940583</v>
      </c>
      <c r="C230" s="2" t="s">
        <v>951</v>
      </c>
      <c r="D230" s="85">
        <v>840</v>
      </c>
    </row>
    <row r="231" spans="1:4" x14ac:dyDescent="0.3">
      <c r="A231" s="6">
        <v>935</v>
      </c>
      <c r="B231" s="17">
        <v>90066290595</v>
      </c>
      <c r="C231" s="2" t="s">
        <v>952</v>
      </c>
      <c r="D231" s="85">
        <v>980</v>
      </c>
    </row>
    <row r="232" spans="1:4" x14ac:dyDescent="0.3">
      <c r="A232" s="6">
        <v>936</v>
      </c>
      <c r="B232" s="17">
        <v>97350210585</v>
      </c>
      <c r="C232" s="2" t="s">
        <v>953</v>
      </c>
      <c r="D232" s="85">
        <v>1190</v>
      </c>
    </row>
    <row r="233" spans="1:4" x14ac:dyDescent="0.3">
      <c r="A233" s="6">
        <v>938</v>
      </c>
      <c r="B233" s="17">
        <v>97930160581</v>
      </c>
      <c r="C233" s="2" t="s">
        <v>955</v>
      </c>
      <c r="D233" s="85">
        <v>880</v>
      </c>
    </row>
    <row r="234" spans="1:4" x14ac:dyDescent="0.3">
      <c r="A234" s="6">
        <v>939</v>
      </c>
      <c r="B234" s="17">
        <v>96456810587</v>
      </c>
      <c r="C234" s="2" t="s">
        <v>956</v>
      </c>
      <c r="D234" s="85">
        <v>1890</v>
      </c>
    </row>
    <row r="235" spans="1:4" x14ac:dyDescent="0.3">
      <c r="A235" s="6">
        <v>940</v>
      </c>
      <c r="B235" s="17">
        <v>92013460602</v>
      </c>
      <c r="C235" s="2" t="s">
        <v>957</v>
      </c>
      <c r="D235" s="85">
        <v>3600</v>
      </c>
    </row>
    <row r="236" spans="1:4" x14ac:dyDescent="0.3">
      <c r="A236" s="6">
        <v>941</v>
      </c>
      <c r="B236" s="17">
        <v>2532660590</v>
      </c>
      <c r="C236" s="2" t="s">
        <v>958</v>
      </c>
      <c r="D236" s="85">
        <v>5040</v>
      </c>
    </row>
    <row r="237" spans="1:4" x14ac:dyDescent="0.3">
      <c r="A237" s="6">
        <v>942</v>
      </c>
      <c r="B237" s="17">
        <v>90070160594</v>
      </c>
      <c r="C237" s="2" t="s">
        <v>959</v>
      </c>
      <c r="D237" s="85">
        <v>1080</v>
      </c>
    </row>
    <row r="238" spans="1:4" x14ac:dyDescent="0.3">
      <c r="A238" s="6">
        <v>944</v>
      </c>
      <c r="B238" s="17">
        <v>97048680587</v>
      </c>
      <c r="C238" s="2" t="s">
        <v>961</v>
      </c>
      <c r="D238" s="85">
        <v>840</v>
      </c>
    </row>
    <row r="239" spans="1:4" x14ac:dyDescent="0.3">
      <c r="A239" s="6">
        <v>945</v>
      </c>
      <c r="B239" s="17">
        <v>11575371007</v>
      </c>
      <c r="C239" s="2" t="s">
        <v>962</v>
      </c>
      <c r="D239" s="85">
        <v>900</v>
      </c>
    </row>
    <row r="240" spans="1:4" x14ac:dyDescent="0.3">
      <c r="A240" s="6">
        <v>946</v>
      </c>
      <c r="B240" s="17">
        <v>2156580561</v>
      </c>
      <c r="C240" s="2" t="s">
        <v>963</v>
      </c>
      <c r="D240" s="85">
        <v>2220</v>
      </c>
    </row>
    <row r="241" spans="1:4" x14ac:dyDescent="0.3">
      <c r="A241" s="6">
        <v>947</v>
      </c>
      <c r="B241" s="17">
        <v>96064640582</v>
      </c>
      <c r="C241" s="2" t="s">
        <v>964</v>
      </c>
      <c r="D241" s="85">
        <v>6210</v>
      </c>
    </row>
    <row r="242" spans="1:4" x14ac:dyDescent="0.3">
      <c r="A242" s="6">
        <v>948</v>
      </c>
      <c r="B242" s="17">
        <v>91155560591</v>
      </c>
      <c r="C242" s="2" t="s">
        <v>965</v>
      </c>
      <c r="D242" s="85">
        <v>110</v>
      </c>
    </row>
    <row r="243" spans="1:4" x14ac:dyDescent="0.3">
      <c r="A243" s="6">
        <v>949</v>
      </c>
      <c r="B243" s="17">
        <v>94059560584</v>
      </c>
      <c r="C243" s="2" t="s">
        <v>966</v>
      </c>
      <c r="D243" s="85">
        <v>105</v>
      </c>
    </row>
    <row r="244" spans="1:4" x14ac:dyDescent="0.3">
      <c r="A244" s="6">
        <v>950</v>
      </c>
      <c r="B244" s="17">
        <v>7722230583</v>
      </c>
      <c r="C244" s="2" t="s">
        <v>967</v>
      </c>
      <c r="D244" s="85">
        <v>420</v>
      </c>
    </row>
    <row r="245" spans="1:4" x14ac:dyDescent="0.3">
      <c r="A245" s="6">
        <v>951</v>
      </c>
      <c r="B245" s="17">
        <v>92083880606</v>
      </c>
      <c r="C245" s="2" t="s">
        <v>968</v>
      </c>
      <c r="D245" s="85">
        <v>1650</v>
      </c>
    </row>
    <row r="246" spans="1:4" x14ac:dyDescent="0.3">
      <c r="A246" s="6">
        <v>952</v>
      </c>
      <c r="B246" s="17">
        <v>97111560583</v>
      </c>
      <c r="C246" s="2" t="s">
        <v>969</v>
      </c>
      <c r="D246" s="85">
        <v>1728</v>
      </c>
    </row>
    <row r="247" spans="1:4" x14ac:dyDescent="0.3">
      <c r="A247" s="6">
        <v>953</v>
      </c>
      <c r="B247" s="17">
        <v>80201050582</v>
      </c>
      <c r="C247" s="2" t="s">
        <v>970</v>
      </c>
      <c r="D247" s="85">
        <v>1920</v>
      </c>
    </row>
    <row r="248" spans="1:4" x14ac:dyDescent="0.3">
      <c r="A248" s="6">
        <v>954</v>
      </c>
      <c r="B248" s="17">
        <v>91090810598</v>
      </c>
      <c r="C248" s="2" t="s">
        <v>971</v>
      </c>
      <c r="D248" s="85">
        <v>750</v>
      </c>
    </row>
    <row r="249" spans="1:4" x14ac:dyDescent="0.3">
      <c r="A249" s="6">
        <v>955</v>
      </c>
      <c r="B249" s="17">
        <v>90072320592</v>
      </c>
      <c r="C249" s="2" t="s">
        <v>972</v>
      </c>
      <c r="D249" s="85">
        <v>5300</v>
      </c>
    </row>
    <row r="250" spans="1:4" x14ac:dyDescent="0.3">
      <c r="A250" s="6">
        <v>956</v>
      </c>
      <c r="B250" s="17">
        <v>5289571001</v>
      </c>
      <c r="C250" s="2" t="s">
        <v>973</v>
      </c>
      <c r="D250" s="85">
        <v>1280</v>
      </c>
    </row>
    <row r="251" spans="1:4" x14ac:dyDescent="0.3">
      <c r="A251" s="6">
        <v>957</v>
      </c>
      <c r="B251" s="17">
        <v>8559291003</v>
      </c>
      <c r="C251" s="2" t="s">
        <v>974</v>
      </c>
      <c r="D251" s="85">
        <v>1960</v>
      </c>
    </row>
    <row r="252" spans="1:4" x14ac:dyDescent="0.3">
      <c r="A252" s="6">
        <v>958</v>
      </c>
      <c r="B252" s="17">
        <v>95046760583</v>
      </c>
      <c r="C252" s="2" t="s">
        <v>975</v>
      </c>
      <c r="D252" s="85">
        <v>4050</v>
      </c>
    </row>
    <row r="253" spans="1:4" x14ac:dyDescent="0.3">
      <c r="A253" s="6">
        <v>959</v>
      </c>
      <c r="B253" s="17">
        <v>2952670590</v>
      </c>
      <c r="C253" s="2" t="s">
        <v>976</v>
      </c>
      <c r="D253" s="85">
        <v>1360</v>
      </c>
    </row>
    <row r="254" spans="1:4" x14ac:dyDescent="0.3">
      <c r="A254" s="6">
        <v>960</v>
      </c>
      <c r="B254" s="17">
        <v>92044400601</v>
      </c>
      <c r="C254" s="2" t="s">
        <v>977</v>
      </c>
      <c r="D254" s="85">
        <v>2200</v>
      </c>
    </row>
    <row r="255" spans="1:4" x14ac:dyDescent="0.3">
      <c r="A255" s="6">
        <v>961</v>
      </c>
      <c r="B255" s="17">
        <v>92050690608</v>
      </c>
      <c r="C255" s="2" t="s">
        <v>978</v>
      </c>
      <c r="D255" s="85">
        <v>315</v>
      </c>
    </row>
    <row r="256" spans="1:4" x14ac:dyDescent="0.3">
      <c r="A256" s="6">
        <v>962</v>
      </c>
      <c r="B256" s="17">
        <v>97017350584</v>
      </c>
      <c r="C256" s="2" t="s">
        <v>979</v>
      </c>
      <c r="D256" s="85">
        <v>2075</v>
      </c>
    </row>
    <row r="257" spans="1:4" x14ac:dyDescent="0.3">
      <c r="A257" s="6">
        <v>963</v>
      </c>
      <c r="B257" s="17">
        <v>5074210583</v>
      </c>
      <c r="C257" s="2" t="s">
        <v>980</v>
      </c>
      <c r="D257" s="85">
        <v>27201</v>
      </c>
    </row>
    <row r="258" spans="1:4" x14ac:dyDescent="0.3">
      <c r="A258" s="6">
        <v>964</v>
      </c>
      <c r="B258" s="17">
        <v>97805660582</v>
      </c>
      <c r="C258" s="2" t="s">
        <v>981</v>
      </c>
      <c r="D258" s="85">
        <v>2565</v>
      </c>
    </row>
    <row r="259" spans="1:4" x14ac:dyDescent="0.3">
      <c r="A259" s="6">
        <v>965</v>
      </c>
      <c r="B259" s="17">
        <v>90143480565</v>
      </c>
      <c r="C259" s="2" t="s">
        <v>982</v>
      </c>
      <c r="D259" s="85">
        <v>1000</v>
      </c>
    </row>
    <row r="260" spans="1:4" x14ac:dyDescent="0.3">
      <c r="A260" s="6">
        <v>966</v>
      </c>
      <c r="B260" s="17">
        <v>90032010572</v>
      </c>
      <c r="C260" s="2" t="s">
        <v>983</v>
      </c>
      <c r="D260" s="85">
        <v>2700</v>
      </c>
    </row>
    <row r="261" spans="1:4" x14ac:dyDescent="0.3">
      <c r="A261" s="6">
        <v>967</v>
      </c>
      <c r="B261" s="17">
        <v>97765150582</v>
      </c>
      <c r="C261" s="2" t="s">
        <v>984</v>
      </c>
      <c r="D261" s="85">
        <v>3850</v>
      </c>
    </row>
    <row r="262" spans="1:4" x14ac:dyDescent="0.3">
      <c r="A262" s="6">
        <v>968</v>
      </c>
      <c r="B262" s="17">
        <v>97244140584</v>
      </c>
      <c r="C262" s="2" t="s">
        <v>985</v>
      </c>
      <c r="D262" s="85">
        <v>1410</v>
      </c>
    </row>
    <row r="263" spans="1:4" x14ac:dyDescent="0.3">
      <c r="A263" s="6">
        <v>969</v>
      </c>
      <c r="B263" s="17">
        <v>16819321007</v>
      </c>
      <c r="C263" s="2" t="s">
        <v>986</v>
      </c>
      <c r="D263" s="85">
        <v>2520</v>
      </c>
    </row>
    <row r="264" spans="1:4" x14ac:dyDescent="0.3">
      <c r="A264" s="6">
        <v>970</v>
      </c>
      <c r="B264" s="17">
        <v>97311600585</v>
      </c>
      <c r="C264" s="2" t="s">
        <v>987</v>
      </c>
      <c r="D264" s="85">
        <v>200</v>
      </c>
    </row>
    <row r="265" spans="1:4" x14ac:dyDescent="0.3">
      <c r="A265" s="6">
        <v>971</v>
      </c>
      <c r="B265" s="17">
        <v>91002040581</v>
      </c>
      <c r="C265" s="2" t="s">
        <v>988</v>
      </c>
      <c r="D265" s="85">
        <v>2450</v>
      </c>
    </row>
    <row r="266" spans="1:4" x14ac:dyDescent="0.3">
      <c r="A266" s="6">
        <v>972</v>
      </c>
      <c r="B266" s="17">
        <v>90077310564</v>
      </c>
      <c r="C266" s="2" t="s">
        <v>989</v>
      </c>
      <c r="D266" s="85">
        <v>2400</v>
      </c>
    </row>
    <row r="267" spans="1:4" x14ac:dyDescent="0.3">
      <c r="A267" s="6">
        <v>973</v>
      </c>
      <c r="B267" s="17">
        <v>96461190587</v>
      </c>
      <c r="C267" s="2" t="s">
        <v>990</v>
      </c>
      <c r="D267" s="85">
        <v>4458.28</v>
      </c>
    </row>
    <row r="268" spans="1:4" x14ac:dyDescent="0.3">
      <c r="A268" s="6">
        <v>974</v>
      </c>
      <c r="B268" s="17">
        <v>97854660582</v>
      </c>
      <c r="C268" s="2" t="s">
        <v>991</v>
      </c>
      <c r="D268" s="85">
        <v>1645</v>
      </c>
    </row>
    <row r="269" spans="1:4" x14ac:dyDescent="0.3">
      <c r="A269" s="6">
        <v>975</v>
      </c>
      <c r="B269" s="17">
        <v>97878980586</v>
      </c>
      <c r="C269" s="2" t="s">
        <v>992</v>
      </c>
      <c r="D269" s="85">
        <v>1150</v>
      </c>
    </row>
    <row r="270" spans="1:4" x14ac:dyDescent="0.3">
      <c r="A270" s="6">
        <v>977</v>
      </c>
      <c r="B270" s="17">
        <v>97431670583</v>
      </c>
      <c r="C270" s="2" t="s">
        <v>994</v>
      </c>
      <c r="D270" s="85">
        <v>6790</v>
      </c>
    </row>
    <row r="271" spans="1:4" x14ac:dyDescent="0.3">
      <c r="A271" s="6">
        <v>978</v>
      </c>
      <c r="B271" s="17">
        <v>97126350582</v>
      </c>
      <c r="C271" s="2" t="s">
        <v>995</v>
      </c>
      <c r="D271" s="85">
        <v>1505</v>
      </c>
    </row>
    <row r="272" spans="1:4" x14ac:dyDescent="0.3">
      <c r="A272" s="6">
        <v>979</v>
      </c>
      <c r="B272" s="17">
        <v>97518480583</v>
      </c>
      <c r="C272" s="2" t="s">
        <v>996</v>
      </c>
      <c r="D272" s="85">
        <v>1245</v>
      </c>
    </row>
    <row r="273" spans="1:4" x14ac:dyDescent="0.3">
      <c r="A273" s="6">
        <v>980</v>
      </c>
      <c r="B273" s="17">
        <v>9756691003</v>
      </c>
      <c r="C273" s="2" t="s">
        <v>997</v>
      </c>
      <c r="D273" s="85">
        <v>1095</v>
      </c>
    </row>
    <row r="274" spans="1:4" x14ac:dyDescent="0.3">
      <c r="A274" s="6">
        <v>981</v>
      </c>
      <c r="B274" s="17">
        <v>93033040580</v>
      </c>
      <c r="C274" s="2" t="s">
        <v>998</v>
      </c>
      <c r="D274" s="85">
        <v>880</v>
      </c>
    </row>
    <row r="275" spans="1:4" x14ac:dyDescent="0.3">
      <c r="A275" s="6">
        <v>982</v>
      </c>
      <c r="B275" s="17">
        <v>3291850596</v>
      </c>
      <c r="C275" s="2" t="s">
        <v>999</v>
      </c>
      <c r="D275" s="85">
        <v>200</v>
      </c>
    </row>
    <row r="276" spans="1:4" x14ac:dyDescent="0.3">
      <c r="A276" s="6">
        <v>983</v>
      </c>
      <c r="B276" s="17">
        <v>97511610582</v>
      </c>
      <c r="C276" s="2" t="s">
        <v>1000</v>
      </c>
      <c r="D276" s="85">
        <v>2470</v>
      </c>
    </row>
    <row r="277" spans="1:4" x14ac:dyDescent="0.3">
      <c r="A277" s="6">
        <v>984</v>
      </c>
      <c r="B277" s="17">
        <v>97073820587</v>
      </c>
      <c r="C277" s="2" t="s">
        <v>1001</v>
      </c>
      <c r="D277" s="85">
        <v>1350</v>
      </c>
    </row>
    <row r="278" spans="1:4" x14ac:dyDescent="0.3">
      <c r="A278" s="6">
        <v>985</v>
      </c>
      <c r="B278" s="17">
        <v>97070910589</v>
      </c>
      <c r="C278" s="2" t="s">
        <v>1002</v>
      </c>
      <c r="D278" s="85">
        <v>2415</v>
      </c>
    </row>
    <row r="279" spans="1:4" x14ac:dyDescent="0.3">
      <c r="A279" s="6">
        <v>986</v>
      </c>
      <c r="B279" s="17">
        <v>96133030583</v>
      </c>
      <c r="C279" s="2" t="s">
        <v>1003</v>
      </c>
      <c r="D279" s="85">
        <v>10850</v>
      </c>
    </row>
    <row r="280" spans="1:4" x14ac:dyDescent="0.3">
      <c r="A280" s="6">
        <v>987</v>
      </c>
      <c r="B280" s="17">
        <v>96352320582</v>
      </c>
      <c r="C280" s="2" t="s">
        <v>1004</v>
      </c>
      <c r="D280" s="85">
        <v>750</v>
      </c>
    </row>
    <row r="281" spans="1:4" x14ac:dyDescent="0.3">
      <c r="A281" s="6">
        <v>988</v>
      </c>
      <c r="B281" s="17">
        <v>90010810563</v>
      </c>
      <c r="C281" s="2" t="s">
        <v>1005</v>
      </c>
      <c r="D281" s="85">
        <v>750</v>
      </c>
    </row>
    <row r="282" spans="1:4" x14ac:dyDescent="0.3">
      <c r="A282" s="6">
        <v>989</v>
      </c>
      <c r="B282" s="17">
        <v>97410380584</v>
      </c>
      <c r="C282" s="2" t="s">
        <v>1006</v>
      </c>
      <c r="D282" s="85">
        <v>4070</v>
      </c>
    </row>
    <row r="283" spans="1:4" x14ac:dyDescent="0.3">
      <c r="A283" s="6">
        <v>990</v>
      </c>
      <c r="B283" s="17">
        <v>97934310588</v>
      </c>
      <c r="C283" s="2" t="s">
        <v>1007</v>
      </c>
      <c r="D283" s="85">
        <v>1320</v>
      </c>
    </row>
    <row r="284" spans="1:4" x14ac:dyDescent="0.3">
      <c r="A284" s="6">
        <v>993</v>
      </c>
      <c r="B284" s="17">
        <v>97048630582</v>
      </c>
      <c r="C284" s="2" t="s">
        <v>1010</v>
      </c>
      <c r="D284" s="85">
        <v>1100</v>
      </c>
    </row>
    <row r="285" spans="1:4" x14ac:dyDescent="0.3">
      <c r="A285" s="6">
        <v>994</v>
      </c>
      <c r="B285" s="17">
        <v>97739430581</v>
      </c>
      <c r="C285" s="2" t="s">
        <v>1011</v>
      </c>
      <c r="D285" s="85">
        <v>400</v>
      </c>
    </row>
    <row r="286" spans="1:4" x14ac:dyDescent="0.3">
      <c r="A286" s="6">
        <v>995</v>
      </c>
      <c r="B286" s="17">
        <v>91150710597</v>
      </c>
      <c r="C286" s="2" t="s">
        <v>1012</v>
      </c>
      <c r="D286" s="85">
        <v>2880</v>
      </c>
    </row>
    <row r="287" spans="1:4" x14ac:dyDescent="0.3">
      <c r="A287" s="6">
        <v>997</v>
      </c>
      <c r="B287" s="17">
        <v>97575660580</v>
      </c>
      <c r="C287" s="2" t="s">
        <v>1014</v>
      </c>
      <c r="D287" s="85">
        <v>2940</v>
      </c>
    </row>
    <row r="288" spans="1:4" x14ac:dyDescent="0.3">
      <c r="A288" s="6">
        <v>998</v>
      </c>
      <c r="B288" s="17">
        <v>96313080580</v>
      </c>
      <c r="C288" s="2" t="s">
        <v>1015</v>
      </c>
      <c r="D288" s="85">
        <v>2215</v>
      </c>
    </row>
    <row r="289" spans="1:4" x14ac:dyDescent="0.3">
      <c r="A289" s="6">
        <v>999</v>
      </c>
      <c r="B289" s="17">
        <v>96590900583</v>
      </c>
      <c r="C289" s="2" t="s">
        <v>1016</v>
      </c>
      <c r="D289" s="85">
        <v>900</v>
      </c>
    </row>
    <row r="290" spans="1:4" x14ac:dyDescent="0.3">
      <c r="A290" s="6">
        <v>1000</v>
      </c>
      <c r="B290" s="17">
        <v>97475610586</v>
      </c>
      <c r="C290" s="2" t="s">
        <v>1017</v>
      </c>
      <c r="D290" s="85">
        <v>420</v>
      </c>
    </row>
    <row r="291" spans="1:4" x14ac:dyDescent="0.3">
      <c r="A291" s="6">
        <v>1001</v>
      </c>
      <c r="B291" s="17">
        <v>15743431007</v>
      </c>
      <c r="C291" s="2" t="s">
        <v>1018</v>
      </c>
      <c r="D291" s="85">
        <v>2340</v>
      </c>
    </row>
    <row r="292" spans="1:4" x14ac:dyDescent="0.3">
      <c r="A292" s="6">
        <v>1002</v>
      </c>
      <c r="B292" s="17">
        <v>93027380588</v>
      </c>
      <c r="C292" s="2" t="s">
        <v>1019</v>
      </c>
      <c r="D292" s="85">
        <v>550</v>
      </c>
    </row>
    <row r="293" spans="1:4" x14ac:dyDescent="0.3">
      <c r="A293" s="6">
        <v>1003</v>
      </c>
      <c r="B293" s="17">
        <v>16223771003</v>
      </c>
      <c r="C293" s="2" t="s">
        <v>1020</v>
      </c>
      <c r="D293" s="85">
        <v>640</v>
      </c>
    </row>
    <row r="294" spans="1:4" x14ac:dyDescent="0.3">
      <c r="A294" s="6">
        <v>1004</v>
      </c>
      <c r="B294" s="17">
        <v>97840930586</v>
      </c>
      <c r="C294" s="2" t="s">
        <v>1021</v>
      </c>
      <c r="D294" s="85">
        <v>1140</v>
      </c>
    </row>
    <row r="295" spans="1:4" x14ac:dyDescent="0.3">
      <c r="A295" s="6">
        <v>1005</v>
      </c>
      <c r="B295" s="17">
        <v>90096990578</v>
      </c>
      <c r="C295" s="2" t="s">
        <v>1022</v>
      </c>
      <c r="D295" s="85">
        <v>240</v>
      </c>
    </row>
    <row r="296" spans="1:4" x14ac:dyDescent="0.3">
      <c r="A296" s="6">
        <v>1006</v>
      </c>
      <c r="B296" s="17">
        <v>14417681005</v>
      </c>
      <c r="C296" s="2" t="s">
        <v>1023</v>
      </c>
      <c r="D296" s="85">
        <v>2650</v>
      </c>
    </row>
    <row r="297" spans="1:4" x14ac:dyDescent="0.3">
      <c r="A297" s="6">
        <v>1007</v>
      </c>
      <c r="B297" s="17">
        <v>96573580584</v>
      </c>
      <c r="C297" s="2" t="s">
        <v>1024</v>
      </c>
      <c r="D297" s="85">
        <v>1150</v>
      </c>
    </row>
    <row r="298" spans="1:4" x14ac:dyDescent="0.3">
      <c r="A298" s="6">
        <v>1008</v>
      </c>
      <c r="B298" s="17">
        <v>1261460578</v>
      </c>
      <c r="C298" s="2" t="s">
        <v>1025</v>
      </c>
      <c r="D298" s="85">
        <v>420</v>
      </c>
    </row>
    <row r="299" spans="1:4" x14ac:dyDescent="0.3">
      <c r="A299" s="6">
        <v>1009</v>
      </c>
      <c r="B299" s="17">
        <v>97323370581</v>
      </c>
      <c r="C299" s="2" t="s">
        <v>1026</v>
      </c>
      <c r="D299" s="85">
        <v>525</v>
      </c>
    </row>
    <row r="300" spans="1:4" x14ac:dyDescent="0.3">
      <c r="A300" s="6">
        <v>1010</v>
      </c>
      <c r="B300" s="17">
        <v>91097980592</v>
      </c>
      <c r="C300" s="2" t="s">
        <v>1027</v>
      </c>
      <c r="D300" s="85">
        <v>2300</v>
      </c>
    </row>
    <row r="301" spans="1:4" x14ac:dyDescent="0.3">
      <c r="A301" s="6">
        <v>1011</v>
      </c>
      <c r="B301" s="17">
        <v>96426530588</v>
      </c>
      <c r="C301" s="2" t="s">
        <v>1028</v>
      </c>
      <c r="D301" s="85">
        <v>855</v>
      </c>
    </row>
    <row r="302" spans="1:4" x14ac:dyDescent="0.3">
      <c r="A302" s="6">
        <v>1012</v>
      </c>
      <c r="B302" s="17">
        <v>90071710579</v>
      </c>
      <c r="C302" s="2" t="s">
        <v>1029</v>
      </c>
      <c r="D302" s="85">
        <v>4280</v>
      </c>
    </row>
    <row r="303" spans="1:4" x14ac:dyDescent="0.3">
      <c r="A303" s="6">
        <v>1014</v>
      </c>
      <c r="B303" s="17">
        <v>4835881006</v>
      </c>
      <c r="C303" s="2" t="s">
        <v>1031</v>
      </c>
      <c r="D303" s="85">
        <v>780</v>
      </c>
    </row>
    <row r="304" spans="1:4" x14ac:dyDescent="0.3">
      <c r="A304" s="6">
        <v>1015</v>
      </c>
      <c r="B304" s="17">
        <v>96456720588</v>
      </c>
      <c r="C304" s="2" t="s">
        <v>1032</v>
      </c>
      <c r="D304" s="85">
        <v>840</v>
      </c>
    </row>
    <row r="305" spans="1:4" x14ac:dyDescent="0.3">
      <c r="A305" s="6">
        <v>1016</v>
      </c>
      <c r="B305" s="17">
        <v>92001620589</v>
      </c>
      <c r="C305" s="2" t="s">
        <v>1033</v>
      </c>
      <c r="D305" s="85">
        <v>2640</v>
      </c>
    </row>
    <row r="306" spans="1:4" x14ac:dyDescent="0.3">
      <c r="A306" s="6">
        <v>1017</v>
      </c>
      <c r="B306" s="17">
        <v>91145350590</v>
      </c>
      <c r="C306" s="2" t="s">
        <v>1034</v>
      </c>
      <c r="D306" s="85">
        <v>3835</v>
      </c>
    </row>
    <row r="307" spans="1:4" x14ac:dyDescent="0.3">
      <c r="A307" s="6">
        <v>1018</v>
      </c>
      <c r="B307" s="17">
        <v>96461150581</v>
      </c>
      <c r="C307" s="2" t="s">
        <v>1035</v>
      </c>
      <c r="D307" s="85">
        <v>1485</v>
      </c>
    </row>
    <row r="308" spans="1:4" x14ac:dyDescent="0.3">
      <c r="A308" s="6">
        <v>1019</v>
      </c>
      <c r="B308" s="17">
        <v>97987140585</v>
      </c>
      <c r="C308" s="2" t="s">
        <v>1036</v>
      </c>
      <c r="D308" s="85">
        <v>1260</v>
      </c>
    </row>
    <row r="309" spans="1:4" x14ac:dyDescent="0.3">
      <c r="A309" s="6">
        <v>1020</v>
      </c>
      <c r="B309" s="17">
        <v>4507131003</v>
      </c>
      <c r="C309" s="2" t="s">
        <v>1037</v>
      </c>
      <c r="D309" s="85">
        <v>100</v>
      </c>
    </row>
    <row r="310" spans="1:4" x14ac:dyDescent="0.3">
      <c r="A310" s="6">
        <v>1021</v>
      </c>
      <c r="B310" s="17">
        <v>91073350588</v>
      </c>
      <c r="C310" s="2" t="s">
        <v>1038</v>
      </c>
      <c r="D310" s="85">
        <v>1700</v>
      </c>
    </row>
    <row r="311" spans="1:4" x14ac:dyDescent="0.3">
      <c r="A311" s="6">
        <v>1022</v>
      </c>
      <c r="B311" s="17">
        <v>90050750596</v>
      </c>
      <c r="C311" s="2" t="s">
        <v>1039</v>
      </c>
      <c r="D311" s="85">
        <v>1000</v>
      </c>
    </row>
    <row r="312" spans="1:4" x14ac:dyDescent="0.3">
      <c r="A312" s="6">
        <v>1023</v>
      </c>
      <c r="B312" s="17">
        <v>91166860592</v>
      </c>
      <c r="C312" s="2" t="s">
        <v>1040</v>
      </c>
      <c r="D312" s="85">
        <v>6480</v>
      </c>
    </row>
    <row r="313" spans="1:4" x14ac:dyDescent="0.3">
      <c r="A313" s="6">
        <v>1024</v>
      </c>
      <c r="B313" s="17">
        <v>96396430587</v>
      </c>
      <c r="C313" s="2" t="s">
        <v>1041</v>
      </c>
      <c r="D313" s="85">
        <v>760</v>
      </c>
    </row>
    <row r="314" spans="1:4" x14ac:dyDescent="0.3">
      <c r="A314" s="6">
        <v>1025</v>
      </c>
      <c r="B314" s="17">
        <v>96576470585</v>
      </c>
      <c r="C314" s="2" t="s">
        <v>1042</v>
      </c>
      <c r="D314" s="85">
        <v>3120</v>
      </c>
    </row>
    <row r="315" spans="1:4" x14ac:dyDescent="0.3">
      <c r="A315" s="6">
        <v>1026</v>
      </c>
      <c r="B315" s="17">
        <v>11340891008</v>
      </c>
      <c r="C315" s="2" t="s">
        <v>1043</v>
      </c>
      <c r="D315" s="85">
        <v>420</v>
      </c>
    </row>
    <row r="316" spans="1:4" x14ac:dyDescent="0.3">
      <c r="A316" s="6">
        <v>1029</v>
      </c>
      <c r="B316" s="17">
        <v>1436210569</v>
      </c>
      <c r="C316" s="2" t="s">
        <v>1046</v>
      </c>
      <c r="D316" s="85">
        <v>600</v>
      </c>
    </row>
    <row r="317" spans="1:4" x14ac:dyDescent="0.3">
      <c r="A317" s="6">
        <v>1030</v>
      </c>
      <c r="B317" s="17">
        <v>96418350581</v>
      </c>
      <c r="C317" s="2" t="s">
        <v>1047</v>
      </c>
      <c r="D317" s="85">
        <v>300</v>
      </c>
    </row>
    <row r="318" spans="1:4" x14ac:dyDescent="0.3">
      <c r="A318" s="6">
        <v>1031</v>
      </c>
      <c r="B318" s="17">
        <v>2887910590</v>
      </c>
      <c r="C318" s="2" t="s">
        <v>1048</v>
      </c>
      <c r="D318" s="85">
        <v>4750</v>
      </c>
    </row>
    <row r="319" spans="1:4" x14ac:dyDescent="0.3">
      <c r="A319" s="6">
        <v>1032</v>
      </c>
      <c r="B319" s="17">
        <v>92095710601</v>
      </c>
      <c r="C319" s="2" t="s">
        <v>1049</v>
      </c>
      <c r="D319" s="85">
        <v>1200</v>
      </c>
    </row>
    <row r="320" spans="1:4" x14ac:dyDescent="0.3">
      <c r="A320" s="6">
        <v>1033</v>
      </c>
      <c r="B320" s="17">
        <v>96428490583</v>
      </c>
      <c r="C320" s="2" t="s">
        <v>1050</v>
      </c>
      <c r="D320" s="85">
        <v>328</v>
      </c>
    </row>
    <row r="321" spans="1:4" x14ac:dyDescent="0.3">
      <c r="A321" s="6">
        <v>1034</v>
      </c>
      <c r="B321" s="17">
        <v>91177390597</v>
      </c>
      <c r="C321" s="2" t="s">
        <v>1051</v>
      </c>
      <c r="D321" s="85">
        <v>300</v>
      </c>
    </row>
    <row r="322" spans="1:4" x14ac:dyDescent="0.3">
      <c r="A322" s="6">
        <v>1035</v>
      </c>
      <c r="B322" s="17">
        <v>92093650601</v>
      </c>
      <c r="C322" s="2" t="s">
        <v>1052</v>
      </c>
      <c r="D322" s="85">
        <v>1400</v>
      </c>
    </row>
    <row r="323" spans="1:4" x14ac:dyDescent="0.3">
      <c r="A323" s="6">
        <v>1036</v>
      </c>
      <c r="B323" s="17">
        <v>91084830586</v>
      </c>
      <c r="C323" s="2" t="s">
        <v>1053</v>
      </c>
      <c r="D323" s="85">
        <v>2210</v>
      </c>
    </row>
    <row r="324" spans="1:4" x14ac:dyDescent="0.3">
      <c r="A324" s="6">
        <v>1037</v>
      </c>
      <c r="B324" s="17">
        <v>96230320580</v>
      </c>
      <c r="C324" s="2" t="s">
        <v>1054</v>
      </c>
      <c r="D324" s="85">
        <v>450</v>
      </c>
    </row>
    <row r="325" spans="1:4" x14ac:dyDescent="0.3">
      <c r="A325" s="6">
        <v>1038</v>
      </c>
      <c r="B325" s="17">
        <v>96218090585</v>
      </c>
      <c r="C325" s="2" t="s">
        <v>1055</v>
      </c>
      <c r="D325" s="85">
        <v>6581.25</v>
      </c>
    </row>
    <row r="326" spans="1:4" x14ac:dyDescent="0.3">
      <c r="A326" s="6">
        <v>1040</v>
      </c>
      <c r="B326" s="17">
        <v>96435510589</v>
      </c>
      <c r="C326" s="2" t="s">
        <v>1057</v>
      </c>
      <c r="D326" s="85">
        <v>420</v>
      </c>
    </row>
    <row r="327" spans="1:4" x14ac:dyDescent="0.3">
      <c r="A327" s="6">
        <v>1041</v>
      </c>
      <c r="B327" s="17">
        <v>83005730581</v>
      </c>
      <c r="C327" s="2" t="s">
        <v>1058</v>
      </c>
      <c r="D327" s="85">
        <v>2250</v>
      </c>
    </row>
    <row r="328" spans="1:4" x14ac:dyDescent="0.3">
      <c r="A328" s="6">
        <v>1042</v>
      </c>
      <c r="B328" s="17">
        <v>93014800580</v>
      </c>
      <c r="C328" s="2" t="s">
        <v>1059</v>
      </c>
      <c r="D328" s="85">
        <v>1040</v>
      </c>
    </row>
    <row r="329" spans="1:4" x14ac:dyDescent="0.3">
      <c r="A329" s="6">
        <v>1043</v>
      </c>
      <c r="B329" s="17">
        <v>90028780576</v>
      </c>
      <c r="C329" s="2" t="s">
        <v>1060</v>
      </c>
      <c r="D329" s="85">
        <v>70</v>
      </c>
    </row>
    <row r="330" spans="1:4" x14ac:dyDescent="0.3">
      <c r="A330" s="6">
        <v>1044</v>
      </c>
      <c r="B330" s="17">
        <v>96312420589</v>
      </c>
      <c r="C330" s="2" t="s">
        <v>1061</v>
      </c>
      <c r="D330" s="85">
        <v>1320</v>
      </c>
    </row>
    <row r="331" spans="1:4" x14ac:dyDescent="0.3">
      <c r="A331" s="6">
        <v>1045</v>
      </c>
      <c r="B331" s="17">
        <v>3002640609</v>
      </c>
      <c r="C331" s="2" t="s">
        <v>1062</v>
      </c>
      <c r="D331" s="85">
        <v>1155</v>
      </c>
    </row>
    <row r="332" spans="1:4" x14ac:dyDescent="0.3">
      <c r="A332" s="6">
        <v>1046</v>
      </c>
      <c r="B332" s="17">
        <v>91032880600</v>
      </c>
      <c r="C332" s="2" t="s">
        <v>1063</v>
      </c>
      <c r="D332" s="85">
        <v>3650</v>
      </c>
    </row>
    <row r="333" spans="1:4" x14ac:dyDescent="0.3">
      <c r="A333" s="6">
        <v>1047</v>
      </c>
      <c r="B333" s="17">
        <v>97181680584</v>
      </c>
      <c r="C333" s="2" t="s">
        <v>1064</v>
      </c>
      <c r="D333" s="85">
        <v>11025</v>
      </c>
    </row>
    <row r="334" spans="1:4" x14ac:dyDescent="0.3">
      <c r="A334" s="6">
        <v>1048</v>
      </c>
      <c r="B334" s="17">
        <v>91130070591</v>
      </c>
      <c r="C334" s="2" t="s">
        <v>1065</v>
      </c>
      <c r="D334" s="85">
        <v>12200</v>
      </c>
    </row>
    <row r="335" spans="1:4" x14ac:dyDescent="0.3">
      <c r="A335" s="6">
        <v>1049</v>
      </c>
      <c r="B335" s="17">
        <v>97153100587</v>
      </c>
      <c r="C335" s="2" t="s">
        <v>1066</v>
      </c>
      <c r="D335" s="85">
        <v>899.5</v>
      </c>
    </row>
    <row r="336" spans="1:4" x14ac:dyDescent="0.3">
      <c r="A336" s="6">
        <v>1050</v>
      </c>
      <c r="B336" s="17">
        <v>14434751005</v>
      </c>
      <c r="C336" s="2" t="s">
        <v>1067</v>
      </c>
      <c r="D336" s="85">
        <v>800</v>
      </c>
    </row>
    <row r="337" spans="1:4" x14ac:dyDescent="0.3">
      <c r="A337" s="6">
        <v>1051</v>
      </c>
      <c r="B337" s="17">
        <v>90085670587</v>
      </c>
      <c r="C337" s="2" t="s">
        <v>1068</v>
      </c>
      <c r="D337" s="85">
        <v>850</v>
      </c>
    </row>
    <row r="338" spans="1:4" x14ac:dyDescent="0.3">
      <c r="A338" s="6">
        <v>1052</v>
      </c>
      <c r="B338" s="17">
        <v>90067180589</v>
      </c>
      <c r="C338" s="2" t="s">
        <v>1069</v>
      </c>
      <c r="D338" s="85">
        <v>390</v>
      </c>
    </row>
    <row r="339" spans="1:4" x14ac:dyDescent="0.3">
      <c r="A339" s="6">
        <v>1054</v>
      </c>
      <c r="B339" s="17">
        <v>97894150586</v>
      </c>
      <c r="C339" s="2" t="s">
        <v>1071</v>
      </c>
      <c r="D339" s="85">
        <v>450</v>
      </c>
    </row>
    <row r="340" spans="1:4" x14ac:dyDescent="0.3">
      <c r="A340" s="6">
        <v>1055</v>
      </c>
      <c r="B340" s="17">
        <v>1264590579</v>
      </c>
      <c r="C340" s="2" t="s">
        <v>1072</v>
      </c>
      <c r="D340" s="85">
        <v>832.5</v>
      </c>
    </row>
    <row r="341" spans="1:4" x14ac:dyDescent="0.3">
      <c r="A341" s="6">
        <v>1056</v>
      </c>
      <c r="B341" s="17">
        <v>97566360588</v>
      </c>
      <c r="C341" s="2" t="s">
        <v>1073</v>
      </c>
      <c r="D341" s="85">
        <v>3125</v>
      </c>
    </row>
    <row r="342" spans="1:4" x14ac:dyDescent="0.3">
      <c r="A342" s="6">
        <v>1059</v>
      </c>
      <c r="B342" s="17">
        <v>15423041001</v>
      </c>
      <c r="C342" s="2" t="s">
        <v>1076</v>
      </c>
      <c r="D342" s="85">
        <v>3015</v>
      </c>
    </row>
    <row r="343" spans="1:4" x14ac:dyDescent="0.3">
      <c r="A343" s="6">
        <v>1060</v>
      </c>
      <c r="B343" s="17">
        <v>91030710601</v>
      </c>
      <c r="C343" s="2" t="s">
        <v>1077</v>
      </c>
      <c r="D343" s="85">
        <v>1400</v>
      </c>
    </row>
    <row r="344" spans="1:4" x14ac:dyDescent="0.3">
      <c r="A344" s="6">
        <v>1061</v>
      </c>
      <c r="B344" s="17">
        <v>90026040593</v>
      </c>
      <c r="C344" s="2" t="s">
        <v>1078</v>
      </c>
      <c r="D344" s="85">
        <v>1000</v>
      </c>
    </row>
    <row r="345" spans="1:4" x14ac:dyDescent="0.3">
      <c r="A345" s="6">
        <v>1062</v>
      </c>
      <c r="B345" s="17">
        <v>14881401005</v>
      </c>
      <c r="C345" s="2" t="s">
        <v>1079</v>
      </c>
      <c r="D345" s="85">
        <v>2960</v>
      </c>
    </row>
    <row r="346" spans="1:4" x14ac:dyDescent="0.3">
      <c r="A346" s="6">
        <v>1063</v>
      </c>
      <c r="B346" s="17">
        <v>94085950585</v>
      </c>
      <c r="C346" s="2" t="s">
        <v>1080</v>
      </c>
      <c r="D346" s="85">
        <v>845</v>
      </c>
    </row>
    <row r="347" spans="1:4" x14ac:dyDescent="0.3">
      <c r="A347" s="6">
        <v>1065</v>
      </c>
      <c r="B347" s="17">
        <v>1742220591</v>
      </c>
      <c r="C347" s="2" t="s">
        <v>1082</v>
      </c>
      <c r="D347" s="85">
        <v>7650</v>
      </c>
    </row>
    <row r="348" spans="1:4" x14ac:dyDescent="0.3">
      <c r="A348" s="6">
        <v>1067</v>
      </c>
      <c r="B348" s="17">
        <v>91064940587</v>
      </c>
      <c r="C348" s="2" t="s">
        <v>1084</v>
      </c>
      <c r="D348" s="85">
        <v>2550</v>
      </c>
    </row>
    <row r="349" spans="1:4" x14ac:dyDescent="0.3">
      <c r="A349" s="6">
        <v>1068</v>
      </c>
      <c r="B349" s="17">
        <v>96603650589</v>
      </c>
      <c r="C349" s="2" t="s">
        <v>1085</v>
      </c>
      <c r="D349" s="85">
        <v>225</v>
      </c>
    </row>
    <row r="350" spans="1:4" x14ac:dyDescent="0.3">
      <c r="A350" s="6">
        <v>1069</v>
      </c>
      <c r="B350" s="17">
        <v>91094270591</v>
      </c>
      <c r="C350" s="2" t="s">
        <v>1086</v>
      </c>
      <c r="D350" s="85">
        <v>1700</v>
      </c>
    </row>
    <row r="351" spans="1:4" x14ac:dyDescent="0.3">
      <c r="A351" s="6">
        <v>1071</v>
      </c>
      <c r="B351" s="17">
        <v>4130701008</v>
      </c>
      <c r="C351" s="2" t="s">
        <v>1088</v>
      </c>
      <c r="D351" s="85">
        <v>200</v>
      </c>
    </row>
    <row r="352" spans="1:4" x14ac:dyDescent="0.3">
      <c r="A352" s="6">
        <v>1072</v>
      </c>
      <c r="B352" s="17">
        <v>2127470561</v>
      </c>
      <c r="C352" s="2" t="s">
        <v>1089</v>
      </c>
      <c r="D352" s="85">
        <v>120</v>
      </c>
    </row>
    <row r="353" spans="1:4" x14ac:dyDescent="0.3">
      <c r="A353" s="6">
        <v>1073</v>
      </c>
      <c r="B353" s="17">
        <v>97575590589</v>
      </c>
      <c r="C353" s="2" t="s">
        <v>1090</v>
      </c>
      <c r="D353" s="85">
        <v>2450</v>
      </c>
    </row>
    <row r="354" spans="1:4" x14ac:dyDescent="0.3">
      <c r="A354" s="6">
        <v>1074</v>
      </c>
      <c r="B354" s="17">
        <v>97586090587</v>
      </c>
      <c r="C354" s="2" t="s">
        <v>1091</v>
      </c>
      <c r="D354" s="85">
        <v>1140</v>
      </c>
    </row>
    <row r="355" spans="1:4" x14ac:dyDescent="0.3">
      <c r="A355" s="6">
        <v>1075</v>
      </c>
      <c r="B355" s="17">
        <v>97894950589</v>
      </c>
      <c r="C355" s="2" t="s">
        <v>1092</v>
      </c>
      <c r="D355" s="85">
        <v>3000</v>
      </c>
    </row>
    <row r="356" spans="1:4" x14ac:dyDescent="0.3">
      <c r="A356" s="6">
        <v>1076</v>
      </c>
      <c r="B356" s="17">
        <v>90071210570</v>
      </c>
      <c r="C356" s="2" t="s">
        <v>1093</v>
      </c>
      <c r="D356" s="85">
        <v>4950</v>
      </c>
    </row>
    <row r="357" spans="1:4" x14ac:dyDescent="0.3">
      <c r="A357" s="6">
        <v>1077</v>
      </c>
      <c r="B357" s="17">
        <v>90086910586</v>
      </c>
      <c r="C357" s="2" t="s">
        <v>1094</v>
      </c>
      <c r="D357" s="85">
        <v>1400</v>
      </c>
    </row>
    <row r="358" spans="1:4" x14ac:dyDescent="0.3">
      <c r="A358" s="6">
        <v>1080</v>
      </c>
      <c r="B358" s="17">
        <v>5316860583</v>
      </c>
      <c r="C358" s="2" t="s">
        <v>1097</v>
      </c>
      <c r="D358" s="85">
        <v>1980</v>
      </c>
    </row>
    <row r="359" spans="1:4" x14ac:dyDescent="0.3">
      <c r="A359" s="6">
        <v>1081</v>
      </c>
      <c r="B359" s="17">
        <v>8502571006</v>
      </c>
      <c r="C359" s="2" t="s">
        <v>1098</v>
      </c>
      <c r="D359" s="85">
        <v>2510</v>
      </c>
    </row>
    <row r="360" spans="1:4" x14ac:dyDescent="0.3">
      <c r="A360" s="6">
        <v>1082</v>
      </c>
      <c r="B360" s="17">
        <v>97318050586</v>
      </c>
      <c r="C360" s="2" t="s">
        <v>1099</v>
      </c>
      <c r="D360" s="85">
        <v>1600</v>
      </c>
    </row>
    <row r="361" spans="1:4" x14ac:dyDescent="0.3">
      <c r="A361" s="6">
        <v>1083</v>
      </c>
      <c r="B361" s="17">
        <v>97850180585</v>
      </c>
      <c r="C361" s="2" t="s">
        <v>1100</v>
      </c>
      <c r="D361" s="85">
        <v>480</v>
      </c>
    </row>
    <row r="362" spans="1:4" x14ac:dyDescent="0.3">
      <c r="A362" s="6">
        <v>1085</v>
      </c>
      <c r="B362" s="17">
        <v>97024720589</v>
      </c>
      <c r="C362" s="2" t="s">
        <v>1102</v>
      </c>
      <c r="D362" s="85">
        <v>880</v>
      </c>
    </row>
    <row r="363" spans="1:4" x14ac:dyDescent="0.3">
      <c r="A363" s="6">
        <v>1086</v>
      </c>
      <c r="B363" s="17">
        <v>10176471000</v>
      </c>
      <c r="C363" s="2" t="s">
        <v>1103</v>
      </c>
      <c r="D363" s="85">
        <v>800</v>
      </c>
    </row>
    <row r="364" spans="1:4" x14ac:dyDescent="0.3">
      <c r="A364" s="6">
        <v>1088</v>
      </c>
      <c r="B364" s="17">
        <v>92079730609</v>
      </c>
      <c r="C364" s="2" t="s">
        <v>1105</v>
      </c>
      <c r="D364" s="85">
        <v>5880</v>
      </c>
    </row>
    <row r="365" spans="1:4" x14ac:dyDescent="0.3">
      <c r="A365" s="6">
        <v>1089</v>
      </c>
      <c r="B365" s="17">
        <v>2224630562</v>
      </c>
      <c r="C365" s="2" t="s">
        <v>1106</v>
      </c>
      <c r="D365" s="85">
        <v>350</v>
      </c>
    </row>
    <row r="366" spans="1:4" x14ac:dyDescent="0.3">
      <c r="A366" s="6">
        <v>1090</v>
      </c>
      <c r="B366" s="17">
        <v>17301591008</v>
      </c>
      <c r="C366" s="2" t="s">
        <v>1107</v>
      </c>
      <c r="D366" s="85">
        <v>120</v>
      </c>
    </row>
    <row r="367" spans="1:4" x14ac:dyDescent="0.3">
      <c r="A367" s="6">
        <v>1092</v>
      </c>
      <c r="B367" s="17">
        <v>6781041006</v>
      </c>
      <c r="C367" s="2" t="s">
        <v>1109</v>
      </c>
      <c r="D367" s="85">
        <v>160</v>
      </c>
    </row>
    <row r="368" spans="1:4" x14ac:dyDescent="0.3">
      <c r="A368" s="6">
        <v>1093</v>
      </c>
      <c r="B368" s="17">
        <v>16775651009</v>
      </c>
      <c r="C368" s="2" t="s">
        <v>1110</v>
      </c>
      <c r="D368" s="85">
        <v>350</v>
      </c>
    </row>
    <row r="369" spans="1:4" x14ac:dyDescent="0.3">
      <c r="A369" s="6">
        <v>1094</v>
      </c>
      <c r="B369" s="17">
        <v>14598551001</v>
      </c>
      <c r="C369" s="2" t="s">
        <v>1111</v>
      </c>
      <c r="D369" s="85">
        <v>160</v>
      </c>
    </row>
    <row r="370" spans="1:4" x14ac:dyDescent="0.3">
      <c r="A370" s="6">
        <v>1095</v>
      </c>
      <c r="B370" s="17">
        <v>96436850588</v>
      </c>
      <c r="C370" s="2" t="s">
        <v>1112</v>
      </c>
      <c r="D370" s="85">
        <v>1035</v>
      </c>
    </row>
    <row r="371" spans="1:4" x14ac:dyDescent="0.3">
      <c r="A371" s="6">
        <v>1096</v>
      </c>
      <c r="B371" s="17">
        <v>96474320585</v>
      </c>
      <c r="C371" s="2" t="s">
        <v>1113</v>
      </c>
      <c r="D371" s="85">
        <v>250</v>
      </c>
    </row>
    <row r="372" spans="1:4" x14ac:dyDescent="0.3">
      <c r="A372" s="6">
        <v>1097</v>
      </c>
      <c r="B372" s="17">
        <v>91145520598</v>
      </c>
      <c r="C372" s="2" t="s">
        <v>1114</v>
      </c>
      <c r="D372" s="85">
        <v>4450</v>
      </c>
    </row>
    <row r="373" spans="1:4" x14ac:dyDescent="0.3">
      <c r="A373" s="6">
        <v>1098</v>
      </c>
      <c r="B373" s="17">
        <v>17685901005</v>
      </c>
      <c r="C373" s="2" t="s">
        <v>1115</v>
      </c>
      <c r="D373" s="85">
        <v>360</v>
      </c>
    </row>
    <row r="374" spans="1:4" x14ac:dyDescent="0.3">
      <c r="A374" s="6">
        <v>1099</v>
      </c>
      <c r="B374" s="17">
        <v>97945000582</v>
      </c>
      <c r="C374" s="2" t="s">
        <v>1116</v>
      </c>
      <c r="D374" s="85">
        <v>3600</v>
      </c>
    </row>
    <row r="375" spans="1:4" x14ac:dyDescent="0.3">
      <c r="A375" s="6">
        <v>1100</v>
      </c>
      <c r="B375" s="17">
        <v>9656151009</v>
      </c>
      <c r="C375" s="2" t="s">
        <v>1117</v>
      </c>
      <c r="D375" s="85">
        <v>1600</v>
      </c>
    </row>
    <row r="376" spans="1:4" x14ac:dyDescent="0.3">
      <c r="A376" s="6">
        <v>1101</v>
      </c>
      <c r="B376" s="17">
        <v>11826581008</v>
      </c>
      <c r="C376" s="2" t="s">
        <v>1118</v>
      </c>
      <c r="D376" s="85">
        <v>2070</v>
      </c>
    </row>
    <row r="377" spans="1:4" x14ac:dyDescent="0.3">
      <c r="A377" s="6">
        <v>1102</v>
      </c>
      <c r="B377" s="17">
        <v>97950170585</v>
      </c>
      <c r="C377" s="2" t="s">
        <v>1119</v>
      </c>
      <c r="D377" s="85">
        <v>1120</v>
      </c>
    </row>
    <row r="378" spans="1:4" x14ac:dyDescent="0.3">
      <c r="A378" s="6">
        <v>1104</v>
      </c>
      <c r="B378" s="17">
        <v>5835331009</v>
      </c>
      <c r="C378" s="2" t="s">
        <v>1121</v>
      </c>
      <c r="D378" s="85">
        <v>2250</v>
      </c>
    </row>
    <row r="379" spans="1:4" x14ac:dyDescent="0.3">
      <c r="A379" s="6">
        <v>1105</v>
      </c>
      <c r="B379" s="17">
        <v>3242030603</v>
      </c>
      <c r="C379" s="2" t="s">
        <v>1122</v>
      </c>
      <c r="D379" s="85">
        <v>280</v>
      </c>
    </row>
    <row r="380" spans="1:4" x14ac:dyDescent="0.3">
      <c r="A380" s="6">
        <v>1106</v>
      </c>
      <c r="B380" s="17">
        <v>97985350582</v>
      </c>
      <c r="C380" s="2" t="s">
        <v>1123</v>
      </c>
      <c r="D380" s="85">
        <v>350</v>
      </c>
    </row>
    <row r="381" spans="1:4" x14ac:dyDescent="0.3">
      <c r="A381" s="6">
        <v>1109</v>
      </c>
      <c r="B381" s="17">
        <v>15815171002</v>
      </c>
      <c r="C381" s="2" t="s">
        <v>1126</v>
      </c>
      <c r="D381" s="85">
        <v>5770</v>
      </c>
    </row>
    <row r="382" spans="1:4" x14ac:dyDescent="0.3">
      <c r="A382" s="6">
        <v>1110</v>
      </c>
      <c r="B382" s="17">
        <v>8063541000</v>
      </c>
      <c r="C382" s="2" t="s">
        <v>1127</v>
      </c>
      <c r="D382" s="85">
        <v>3525</v>
      </c>
    </row>
    <row r="383" spans="1:4" x14ac:dyDescent="0.3">
      <c r="A383" s="6">
        <v>1111</v>
      </c>
      <c r="B383" s="17">
        <v>13257721004</v>
      </c>
      <c r="C383" s="2" t="s">
        <v>1128</v>
      </c>
      <c r="D383" s="85">
        <v>600</v>
      </c>
    </row>
    <row r="384" spans="1:4" x14ac:dyDescent="0.3">
      <c r="A384" s="6">
        <v>1112</v>
      </c>
      <c r="B384" s="17">
        <v>4793351000</v>
      </c>
      <c r="C384" s="2" t="s">
        <v>1129</v>
      </c>
      <c r="D384" s="85">
        <v>4120</v>
      </c>
    </row>
    <row r="385" spans="1:4" x14ac:dyDescent="0.3">
      <c r="A385" s="6">
        <v>1113</v>
      </c>
      <c r="B385" s="17">
        <v>3257060594</v>
      </c>
      <c r="C385" s="2" t="s">
        <v>1130</v>
      </c>
      <c r="D385" s="85">
        <v>3865</v>
      </c>
    </row>
    <row r="386" spans="1:4" x14ac:dyDescent="0.3">
      <c r="A386" s="6">
        <v>1114</v>
      </c>
      <c r="B386" s="17">
        <v>17717631000</v>
      </c>
      <c r="C386" s="2" t="s">
        <v>1131</v>
      </c>
      <c r="D386" s="85">
        <v>1440</v>
      </c>
    </row>
    <row r="387" spans="1:4" x14ac:dyDescent="0.3">
      <c r="A387" s="6">
        <v>1115</v>
      </c>
      <c r="B387" s="17">
        <v>97724930587</v>
      </c>
      <c r="C387" s="2" t="s">
        <v>1132</v>
      </c>
      <c r="D387" s="85">
        <v>210</v>
      </c>
    </row>
    <row r="388" spans="1:4" x14ac:dyDescent="0.3">
      <c r="A388" s="6">
        <v>1116</v>
      </c>
      <c r="B388" s="17">
        <v>94040760582</v>
      </c>
      <c r="C388" s="2" t="s">
        <v>1133</v>
      </c>
      <c r="D388" s="85">
        <v>1100</v>
      </c>
    </row>
    <row r="389" spans="1:4" x14ac:dyDescent="0.3">
      <c r="A389" s="6">
        <v>1117</v>
      </c>
      <c r="B389" s="17">
        <v>1587600592</v>
      </c>
      <c r="C389" s="2" t="s">
        <v>1134</v>
      </c>
      <c r="D389" s="85">
        <v>100</v>
      </c>
    </row>
    <row r="390" spans="1:4" x14ac:dyDescent="0.3">
      <c r="A390" s="6">
        <v>1118</v>
      </c>
      <c r="B390" s="17">
        <v>7614001001</v>
      </c>
      <c r="C390" s="2" t="s">
        <v>1135</v>
      </c>
      <c r="D390" s="85">
        <v>6800</v>
      </c>
    </row>
    <row r="391" spans="1:4" x14ac:dyDescent="0.3">
      <c r="A391" s="6">
        <v>1120</v>
      </c>
      <c r="B391" s="17">
        <v>96098890583</v>
      </c>
      <c r="C391" s="2" t="s">
        <v>1137</v>
      </c>
      <c r="D391" s="85">
        <v>4176</v>
      </c>
    </row>
    <row r="392" spans="1:4" x14ac:dyDescent="0.3">
      <c r="A392" s="6">
        <v>1121</v>
      </c>
      <c r="B392" s="17">
        <v>10560201005</v>
      </c>
      <c r="C392" s="2" t="s">
        <v>1138</v>
      </c>
      <c r="D392" s="85">
        <v>17760</v>
      </c>
    </row>
    <row r="393" spans="1:4" x14ac:dyDescent="0.3">
      <c r="A393" s="6">
        <v>1123</v>
      </c>
      <c r="B393" s="17">
        <v>3200320608</v>
      </c>
      <c r="C393" s="2" t="s">
        <v>1140</v>
      </c>
      <c r="D393" s="85">
        <v>2600</v>
      </c>
    </row>
    <row r="394" spans="1:4" x14ac:dyDescent="0.3">
      <c r="A394" s="6">
        <v>1124</v>
      </c>
      <c r="B394" s="17">
        <v>97734330588</v>
      </c>
      <c r="C394" s="2" t="s">
        <v>1141</v>
      </c>
      <c r="D394" s="85">
        <v>1820</v>
      </c>
    </row>
    <row r="395" spans="1:4" x14ac:dyDescent="0.3">
      <c r="A395" s="6">
        <v>1126</v>
      </c>
      <c r="B395" s="17">
        <v>1545860569</v>
      </c>
      <c r="C395" s="2" t="s">
        <v>1143</v>
      </c>
      <c r="D395" s="85">
        <v>145</v>
      </c>
    </row>
    <row r="396" spans="1:4" x14ac:dyDescent="0.3">
      <c r="A396" s="6">
        <v>1128</v>
      </c>
      <c r="B396" s="17">
        <v>80408740589</v>
      </c>
      <c r="C396" s="2" t="s">
        <v>1145</v>
      </c>
      <c r="D396" s="85">
        <v>130</v>
      </c>
    </row>
    <row r="397" spans="1:4" x14ac:dyDescent="0.3">
      <c r="A397" s="6">
        <v>1129</v>
      </c>
      <c r="B397" s="17">
        <v>90010260595</v>
      </c>
      <c r="C397" s="2" t="s">
        <v>1146</v>
      </c>
      <c r="D397" s="85">
        <v>150</v>
      </c>
    </row>
    <row r="398" spans="1:4" x14ac:dyDescent="0.3">
      <c r="A398" s="6">
        <v>1130</v>
      </c>
      <c r="B398" s="17">
        <v>81003020591</v>
      </c>
      <c r="C398" s="2" t="s">
        <v>1147</v>
      </c>
      <c r="D398" s="85">
        <v>630</v>
      </c>
    </row>
    <row r="399" spans="1:4" x14ac:dyDescent="0.3">
      <c r="A399" s="6">
        <v>1131</v>
      </c>
      <c r="B399" s="17">
        <v>91125440593</v>
      </c>
      <c r="C399" s="2" t="s">
        <v>1148</v>
      </c>
      <c r="D399" s="85">
        <v>160</v>
      </c>
    </row>
    <row r="400" spans="1:4" x14ac:dyDescent="0.3">
      <c r="A400" s="6">
        <v>1132</v>
      </c>
      <c r="B400" s="17">
        <v>2987700602</v>
      </c>
      <c r="C400" s="2" t="s">
        <v>1149</v>
      </c>
      <c r="D400" s="85">
        <v>2350</v>
      </c>
    </row>
    <row r="401" spans="1:4" x14ac:dyDescent="0.3">
      <c r="A401" s="6">
        <v>1135</v>
      </c>
      <c r="B401" s="17">
        <v>97907990580</v>
      </c>
      <c r="C401" s="2" t="s">
        <v>1152</v>
      </c>
      <c r="D401" s="85">
        <v>1260</v>
      </c>
    </row>
    <row r="402" spans="1:4" x14ac:dyDescent="0.3">
      <c r="A402" s="6">
        <v>1136</v>
      </c>
      <c r="B402" s="17">
        <v>96539950582</v>
      </c>
      <c r="C402" s="2" t="s">
        <v>1153</v>
      </c>
      <c r="D402" s="85">
        <v>2970</v>
      </c>
    </row>
    <row r="403" spans="1:4" x14ac:dyDescent="0.3">
      <c r="A403" s="6">
        <v>1137</v>
      </c>
      <c r="B403" s="17">
        <v>97483160582</v>
      </c>
      <c r="C403" s="2" t="s">
        <v>1154</v>
      </c>
      <c r="D403" s="85">
        <v>9600</v>
      </c>
    </row>
    <row r="404" spans="1:4" x14ac:dyDescent="0.3">
      <c r="A404" s="6">
        <v>1138</v>
      </c>
      <c r="B404" s="17">
        <v>93027660583</v>
      </c>
      <c r="C404" s="2" t="s">
        <v>1155</v>
      </c>
      <c r="D404" s="85">
        <v>4290</v>
      </c>
    </row>
    <row r="405" spans="1:4" x14ac:dyDescent="0.3">
      <c r="A405" s="6">
        <v>1139</v>
      </c>
      <c r="B405" s="17">
        <v>90042780602</v>
      </c>
      <c r="C405" s="2" t="s">
        <v>1156</v>
      </c>
      <c r="D405" s="85">
        <v>245</v>
      </c>
    </row>
    <row r="406" spans="1:4" x14ac:dyDescent="0.3">
      <c r="A406" s="6">
        <v>1140</v>
      </c>
      <c r="B406" s="17">
        <v>92043200606</v>
      </c>
      <c r="C406" s="2" t="s">
        <v>1157</v>
      </c>
      <c r="D406" s="85">
        <v>1260</v>
      </c>
    </row>
    <row r="407" spans="1:4" x14ac:dyDescent="0.3">
      <c r="A407" s="6">
        <v>1141</v>
      </c>
      <c r="B407" s="17">
        <v>90002110600</v>
      </c>
      <c r="C407" s="2" t="s">
        <v>1158</v>
      </c>
      <c r="D407" s="85">
        <v>2400</v>
      </c>
    </row>
    <row r="408" spans="1:4" x14ac:dyDescent="0.3">
      <c r="A408" s="6">
        <v>1142</v>
      </c>
      <c r="B408" s="17">
        <v>80184530584</v>
      </c>
      <c r="C408" s="2" t="s">
        <v>1159</v>
      </c>
      <c r="D408" s="85">
        <v>90</v>
      </c>
    </row>
    <row r="409" spans="1:4" x14ac:dyDescent="0.3">
      <c r="A409" s="6">
        <v>1143</v>
      </c>
      <c r="B409" s="17">
        <v>11861411004</v>
      </c>
      <c r="C409" s="2" t="s">
        <v>1160</v>
      </c>
      <c r="D409" s="85">
        <v>3480</v>
      </c>
    </row>
    <row r="410" spans="1:4" x14ac:dyDescent="0.3">
      <c r="A410" s="6">
        <v>1144</v>
      </c>
      <c r="B410" s="17">
        <v>97434800583</v>
      </c>
      <c r="C410" s="2" t="s">
        <v>1161</v>
      </c>
      <c r="D410" s="85">
        <v>500</v>
      </c>
    </row>
    <row r="411" spans="1:4" x14ac:dyDescent="0.3">
      <c r="A411" s="6">
        <v>1145</v>
      </c>
      <c r="B411" s="17">
        <v>96459190581</v>
      </c>
      <c r="C411" s="2" t="s">
        <v>1162</v>
      </c>
      <c r="D411" s="85">
        <v>2040</v>
      </c>
    </row>
    <row r="412" spans="1:4" x14ac:dyDescent="0.3">
      <c r="A412" s="6">
        <v>1146</v>
      </c>
      <c r="B412" s="17">
        <v>96456920584</v>
      </c>
      <c r="C412" s="2" t="s">
        <v>1163</v>
      </c>
      <c r="D412" s="85">
        <v>2450</v>
      </c>
    </row>
    <row r="413" spans="1:4" x14ac:dyDescent="0.3">
      <c r="A413" s="6">
        <v>1147</v>
      </c>
      <c r="B413" s="17">
        <v>8497271000</v>
      </c>
      <c r="C413" s="2" t="s">
        <v>1164</v>
      </c>
      <c r="D413" s="85">
        <v>1400</v>
      </c>
    </row>
    <row r="414" spans="1:4" x14ac:dyDescent="0.3">
      <c r="A414" s="6">
        <v>1148</v>
      </c>
      <c r="B414" s="17">
        <v>2107290609</v>
      </c>
      <c r="C414" s="2" t="s">
        <v>1165</v>
      </c>
      <c r="D414" s="85">
        <v>350</v>
      </c>
    </row>
    <row r="415" spans="1:4" x14ac:dyDescent="0.3">
      <c r="A415" s="6">
        <v>1150</v>
      </c>
      <c r="B415" s="17">
        <v>11208541000</v>
      </c>
      <c r="C415" s="2" t="s">
        <v>1167</v>
      </c>
      <c r="D415" s="85">
        <v>1140</v>
      </c>
    </row>
    <row r="416" spans="1:4" x14ac:dyDescent="0.3">
      <c r="A416" s="6">
        <v>1151</v>
      </c>
      <c r="B416" s="17">
        <v>92038520604</v>
      </c>
      <c r="C416" s="2" t="s">
        <v>1168</v>
      </c>
      <c r="D416" s="85">
        <v>1000</v>
      </c>
    </row>
    <row r="417" spans="1:4" x14ac:dyDescent="0.3">
      <c r="A417" s="6">
        <v>1152</v>
      </c>
      <c r="B417" s="17">
        <v>3121100600</v>
      </c>
      <c r="C417" s="2" t="s">
        <v>1169</v>
      </c>
      <c r="D417" s="85">
        <v>4575</v>
      </c>
    </row>
    <row r="418" spans="1:4" x14ac:dyDescent="0.3">
      <c r="A418" s="6">
        <v>1155</v>
      </c>
      <c r="B418" s="17">
        <v>97942440583</v>
      </c>
      <c r="C418" s="2" t="s">
        <v>1172</v>
      </c>
      <c r="D418" s="85">
        <v>5500</v>
      </c>
    </row>
    <row r="419" spans="1:4" x14ac:dyDescent="0.3">
      <c r="A419" s="6">
        <v>1157</v>
      </c>
      <c r="B419" s="17">
        <v>97505850582</v>
      </c>
      <c r="C419" s="2" t="s">
        <v>1174</v>
      </c>
      <c r="D419" s="85">
        <v>3700</v>
      </c>
    </row>
    <row r="420" spans="1:4" x14ac:dyDescent="0.3">
      <c r="A420" s="6">
        <v>1158</v>
      </c>
      <c r="B420" s="17">
        <v>7605851000</v>
      </c>
      <c r="C420" s="2" t="s">
        <v>1175</v>
      </c>
      <c r="D420" s="85">
        <v>3710</v>
      </c>
    </row>
    <row r="421" spans="1:4" x14ac:dyDescent="0.3">
      <c r="A421" s="6">
        <v>1159</v>
      </c>
      <c r="B421" s="17">
        <v>97751070588</v>
      </c>
      <c r="C421" s="2" t="s">
        <v>1176</v>
      </c>
      <c r="D421" s="85">
        <v>880</v>
      </c>
    </row>
    <row r="422" spans="1:4" x14ac:dyDescent="0.3">
      <c r="A422" s="6">
        <v>1162</v>
      </c>
      <c r="B422" s="17">
        <v>91136250593</v>
      </c>
      <c r="C422" s="2" t="s">
        <v>1179</v>
      </c>
      <c r="D422" s="85">
        <v>1350</v>
      </c>
    </row>
    <row r="423" spans="1:4" x14ac:dyDescent="0.3">
      <c r="A423" s="6">
        <v>1163</v>
      </c>
      <c r="B423" s="17">
        <v>97935030581</v>
      </c>
      <c r="C423" s="2" t="s">
        <v>1180</v>
      </c>
      <c r="D423" s="85">
        <v>1800</v>
      </c>
    </row>
    <row r="424" spans="1:4" x14ac:dyDescent="0.3">
      <c r="A424" s="6">
        <v>1165</v>
      </c>
      <c r="B424" s="17">
        <v>92031080580</v>
      </c>
      <c r="C424" s="2" t="s">
        <v>1182</v>
      </c>
      <c r="D424" s="85">
        <v>420</v>
      </c>
    </row>
    <row r="425" spans="1:4" x14ac:dyDescent="0.3">
      <c r="A425" s="6">
        <v>1167</v>
      </c>
      <c r="B425" s="17">
        <v>96603590587</v>
      </c>
      <c r="C425" s="2" t="s">
        <v>1184</v>
      </c>
      <c r="D425" s="85">
        <v>180</v>
      </c>
    </row>
    <row r="426" spans="1:4" x14ac:dyDescent="0.3">
      <c r="A426" s="6">
        <v>1168</v>
      </c>
      <c r="B426" s="17">
        <v>91069760584</v>
      </c>
      <c r="C426" s="2" t="s">
        <v>1185</v>
      </c>
      <c r="D426" s="85">
        <v>910</v>
      </c>
    </row>
    <row r="427" spans="1:4" x14ac:dyDescent="0.3">
      <c r="A427" s="6">
        <v>1170</v>
      </c>
      <c r="B427" s="17">
        <v>14745911009</v>
      </c>
      <c r="C427" s="2" t="s">
        <v>1187</v>
      </c>
      <c r="D427" s="85">
        <v>3025</v>
      </c>
    </row>
    <row r="428" spans="1:4" x14ac:dyDescent="0.3">
      <c r="A428" s="6">
        <v>1171</v>
      </c>
      <c r="B428" s="17">
        <v>13872781003</v>
      </c>
      <c r="C428" s="2" t="s">
        <v>1188</v>
      </c>
      <c r="D428" s="85">
        <v>3440</v>
      </c>
    </row>
    <row r="429" spans="1:4" x14ac:dyDescent="0.3">
      <c r="A429" s="6">
        <v>1172</v>
      </c>
      <c r="B429" s="17">
        <v>90041170607</v>
      </c>
      <c r="C429" s="2" t="s">
        <v>1189</v>
      </c>
      <c r="D429" s="85">
        <v>1800</v>
      </c>
    </row>
    <row r="430" spans="1:4" x14ac:dyDescent="0.3">
      <c r="A430" s="6">
        <v>1173</v>
      </c>
      <c r="B430" s="17">
        <v>2459600603</v>
      </c>
      <c r="C430" s="2" t="s">
        <v>1190</v>
      </c>
      <c r="D430" s="85">
        <v>250</v>
      </c>
    </row>
    <row r="431" spans="1:4" x14ac:dyDescent="0.3">
      <c r="A431" s="6">
        <v>1174</v>
      </c>
      <c r="B431" s="17">
        <v>90062330577</v>
      </c>
      <c r="C431" s="2" t="s">
        <v>1191</v>
      </c>
      <c r="D431" s="85">
        <v>2150</v>
      </c>
    </row>
    <row r="432" spans="1:4" x14ac:dyDescent="0.3">
      <c r="A432" s="6">
        <v>1175</v>
      </c>
      <c r="B432" s="17">
        <v>90037230605</v>
      </c>
      <c r="C432" s="2" t="s">
        <v>1192</v>
      </c>
      <c r="D432" s="85">
        <v>2320</v>
      </c>
    </row>
    <row r="433" spans="1:4" x14ac:dyDescent="0.3">
      <c r="A433" s="6">
        <v>1177</v>
      </c>
      <c r="B433" s="17">
        <v>16268331002</v>
      </c>
      <c r="C433" s="2" t="s">
        <v>1194</v>
      </c>
      <c r="D433" s="85">
        <v>7810</v>
      </c>
    </row>
    <row r="434" spans="1:4" x14ac:dyDescent="0.3">
      <c r="A434" s="6">
        <v>1178</v>
      </c>
      <c r="B434" s="17">
        <v>14423931006</v>
      </c>
      <c r="C434" s="2" t="s">
        <v>1195</v>
      </c>
      <c r="D434" s="85">
        <v>960</v>
      </c>
    </row>
    <row r="435" spans="1:4" x14ac:dyDescent="0.3">
      <c r="A435" s="6">
        <v>1179</v>
      </c>
      <c r="B435" s="17">
        <v>90122440564</v>
      </c>
      <c r="C435" s="2" t="s">
        <v>1196</v>
      </c>
      <c r="D435" s="85">
        <v>360</v>
      </c>
    </row>
    <row r="436" spans="1:4" x14ac:dyDescent="0.3">
      <c r="A436" s="6">
        <v>1181</v>
      </c>
      <c r="B436" s="17">
        <v>6127861000</v>
      </c>
      <c r="C436" s="2" t="s">
        <v>1198</v>
      </c>
      <c r="D436" s="85">
        <v>1725</v>
      </c>
    </row>
    <row r="437" spans="1:4" x14ac:dyDescent="0.3">
      <c r="A437" s="6">
        <v>1182</v>
      </c>
      <c r="B437" s="17">
        <v>17706251000</v>
      </c>
      <c r="C437" s="2" t="s">
        <v>1199</v>
      </c>
      <c r="D437" s="85">
        <v>2688</v>
      </c>
    </row>
    <row r="438" spans="1:4" x14ac:dyDescent="0.3">
      <c r="A438" s="6">
        <v>1183</v>
      </c>
      <c r="B438" s="17">
        <v>4781441003</v>
      </c>
      <c r="C438" s="2" t="s">
        <v>1200</v>
      </c>
      <c r="D438" s="85">
        <v>3520</v>
      </c>
    </row>
    <row r="439" spans="1:4" x14ac:dyDescent="0.3">
      <c r="A439" s="6">
        <v>1184</v>
      </c>
      <c r="B439" s="17">
        <v>96442280580</v>
      </c>
      <c r="C439" s="2" t="s">
        <v>1201</v>
      </c>
      <c r="D439" s="85">
        <v>950</v>
      </c>
    </row>
    <row r="440" spans="1:4" x14ac:dyDescent="0.3">
      <c r="A440" s="6">
        <v>1185</v>
      </c>
      <c r="B440" s="17">
        <v>97117850582</v>
      </c>
      <c r="C440" s="2" t="s">
        <v>1202</v>
      </c>
      <c r="D440" s="85">
        <v>1160</v>
      </c>
    </row>
    <row r="441" spans="1:4" x14ac:dyDescent="0.3">
      <c r="A441" s="6">
        <v>1186</v>
      </c>
      <c r="B441" s="17">
        <v>92092740601</v>
      </c>
      <c r="C441" s="2" t="s">
        <v>1203</v>
      </c>
      <c r="D441" s="85">
        <v>2450</v>
      </c>
    </row>
    <row r="442" spans="1:4" x14ac:dyDescent="0.3">
      <c r="A442" s="6">
        <v>1187</v>
      </c>
      <c r="B442" s="17">
        <v>2253660563</v>
      </c>
      <c r="C442" s="2" t="s">
        <v>1204</v>
      </c>
      <c r="D442" s="85">
        <v>14650</v>
      </c>
    </row>
    <row r="443" spans="1:4" x14ac:dyDescent="0.3">
      <c r="A443" s="6">
        <v>1189</v>
      </c>
      <c r="B443" s="17">
        <v>90071720594</v>
      </c>
      <c r="C443" s="2" t="s">
        <v>1206</v>
      </c>
      <c r="D443" s="85">
        <v>3015</v>
      </c>
    </row>
    <row r="444" spans="1:4" x14ac:dyDescent="0.3">
      <c r="A444" s="6">
        <v>1191</v>
      </c>
      <c r="B444" s="17">
        <v>91176720596</v>
      </c>
      <c r="C444" s="2" t="s">
        <v>1208</v>
      </c>
      <c r="D444" s="85">
        <v>1680</v>
      </c>
    </row>
    <row r="445" spans="1:4" x14ac:dyDescent="0.3">
      <c r="A445" s="6">
        <v>1194</v>
      </c>
      <c r="B445" s="17">
        <v>94080000584</v>
      </c>
      <c r="C445" s="2" t="s">
        <v>1211</v>
      </c>
      <c r="D445" s="85">
        <v>2900</v>
      </c>
    </row>
    <row r="446" spans="1:4" x14ac:dyDescent="0.3">
      <c r="A446" s="6">
        <v>1195</v>
      </c>
      <c r="B446" s="17">
        <v>15237441009</v>
      </c>
      <c r="C446" s="2" t="s">
        <v>1212</v>
      </c>
      <c r="D446" s="85">
        <v>200</v>
      </c>
    </row>
    <row r="447" spans="1:4" x14ac:dyDescent="0.3">
      <c r="A447" s="6">
        <v>1198</v>
      </c>
      <c r="B447" s="17">
        <v>96404860585</v>
      </c>
      <c r="C447" s="2" t="s">
        <v>1215</v>
      </c>
      <c r="D447" s="85">
        <v>1400</v>
      </c>
    </row>
    <row r="448" spans="1:4" x14ac:dyDescent="0.3">
      <c r="A448" s="6">
        <v>1199</v>
      </c>
      <c r="B448" s="17">
        <v>4911551002</v>
      </c>
      <c r="C448" s="2" t="s">
        <v>1216</v>
      </c>
      <c r="D448" s="85">
        <v>280</v>
      </c>
    </row>
    <row r="449" spans="1:4" x14ac:dyDescent="0.3">
      <c r="A449" s="6">
        <v>1200</v>
      </c>
      <c r="B449" s="17">
        <v>16710961000</v>
      </c>
      <c r="C449" s="2" t="s">
        <v>1217</v>
      </c>
      <c r="D449" s="85">
        <v>792</v>
      </c>
    </row>
    <row r="450" spans="1:4" x14ac:dyDescent="0.3">
      <c r="A450" s="6">
        <v>1201</v>
      </c>
      <c r="B450" s="17">
        <v>91013330583</v>
      </c>
      <c r="C450" s="2" t="s">
        <v>1218</v>
      </c>
      <c r="D450" s="85">
        <v>1950</v>
      </c>
    </row>
    <row r="451" spans="1:4" x14ac:dyDescent="0.3">
      <c r="A451" s="6">
        <v>1202</v>
      </c>
      <c r="B451" s="17">
        <v>2284520596</v>
      </c>
      <c r="C451" s="2" t="s">
        <v>1219</v>
      </c>
      <c r="D451" s="85">
        <v>5650</v>
      </c>
    </row>
    <row r="452" spans="1:4" x14ac:dyDescent="0.3">
      <c r="A452" s="6">
        <v>1204</v>
      </c>
      <c r="B452" s="17">
        <v>4363841000</v>
      </c>
      <c r="C452" s="2" t="s">
        <v>1221</v>
      </c>
      <c r="D452" s="85">
        <v>7177</v>
      </c>
    </row>
    <row r="453" spans="1:4" x14ac:dyDescent="0.3">
      <c r="A453" s="6">
        <v>1205</v>
      </c>
      <c r="B453" s="17">
        <v>94083690589</v>
      </c>
      <c r="C453" s="2" t="s">
        <v>1222</v>
      </c>
      <c r="D453" s="85">
        <v>1999.8</v>
      </c>
    </row>
    <row r="454" spans="1:4" x14ac:dyDescent="0.3">
      <c r="A454" s="6">
        <v>1207</v>
      </c>
      <c r="B454" s="17">
        <v>7367420580</v>
      </c>
      <c r="C454" s="2" t="s">
        <v>1224</v>
      </c>
      <c r="D454" s="85">
        <v>950</v>
      </c>
    </row>
    <row r="455" spans="1:4" x14ac:dyDescent="0.3">
      <c r="A455" s="6">
        <v>1208</v>
      </c>
      <c r="B455" s="17">
        <v>3050680606</v>
      </c>
      <c r="C455" s="2" t="s">
        <v>1225</v>
      </c>
      <c r="D455" s="85">
        <v>1520</v>
      </c>
    </row>
    <row r="456" spans="1:4" x14ac:dyDescent="0.3">
      <c r="A456" s="6">
        <v>1209</v>
      </c>
      <c r="B456" s="17">
        <v>90112590568</v>
      </c>
      <c r="C456" s="2" t="s">
        <v>1226</v>
      </c>
      <c r="D456" s="85">
        <v>880</v>
      </c>
    </row>
    <row r="457" spans="1:4" x14ac:dyDescent="0.3">
      <c r="A457" s="6">
        <v>1210</v>
      </c>
      <c r="B457" s="17">
        <v>92032210582</v>
      </c>
      <c r="C457" s="2" t="s">
        <v>1227</v>
      </c>
      <c r="D457" s="85">
        <v>2450</v>
      </c>
    </row>
    <row r="458" spans="1:4" x14ac:dyDescent="0.3">
      <c r="A458" s="6">
        <v>1212</v>
      </c>
      <c r="B458" s="17">
        <v>14385161006</v>
      </c>
      <c r="C458" s="2" t="s">
        <v>1229</v>
      </c>
      <c r="D458" s="85">
        <v>3875</v>
      </c>
    </row>
    <row r="459" spans="1:4" x14ac:dyDescent="0.3">
      <c r="A459" s="6">
        <v>1213</v>
      </c>
      <c r="B459" s="17">
        <v>17624011007</v>
      </c>
      <c r="C459" s="2" t="s">
        <v>1230</v>
      </c>
      <c r="D459" s="85">
        <v>100</v>
      </c>
    </row>
    <row r="460" spans="1:4" x14ac:dyDescent="0.3">
      <c r="A460" s="6">
        <v>1214</v>
      </c>
      <c r="B460" s="17">
        <v>97858590587</v>
      </c>
      <c r="C460" s="2" t="s">
        <v>1231</v>
      </c>
      <c r="D460" s="85">
        <v>1450</v>
      </c>
    </row>
    <row r="461" spans="1:4" x14ac:dyDescent="0.3">
      <c r="A461" s="6">
        <v>1215</v>
      </c>
      <c r="B461" s="17">
        <v>96349020584</v>
      </c>
      <c r="C461" s="2" t="s">
        <v>1232</v>
      </c>
      <c r="D461" s="85">
        <v>900</v>
      </c>
    </row>
    <row r="462" spans="1:4" x14ac:dyDescent="0.3">
      <c r="A462" s="6">
        <v>1216</v>
      </c>
      <c r="B462" s="17">
        <v>92015570580</v>
      </c>
      <c r="C462" s="2" t="s">
        <v>1233</v>
      </c>
      <c r="D462" s="85">
        <v>750</v>
      </c>
    </row>
    <row r="463" spans="1:4" x14ac:dyDescent="0.3">
      <c r="A463" s="6">
        <v>1217</v>
      </c>
      <c r="B463" s="17">
        <v>96436070583</v>
      </c>
      <c r="C463" s="2" t="s">
        <v>1234</v>
      </c>
      <c r="D463" s="85">
        <v>510</v>
      </c>
    </row>
    <row r="464" spans="1:4" x14ac:dyDescent="0.3">
      <c r="A464" s="6">
        <v>1218</v>
      </c>
      <c r="B464" s="17">
        <v>97353570589</v>
      </c>
      <c r="C464" s="2" t="s">
        <v>1235</v>
      </c>
      <c r="D464" s="85">
        <v>2160</v>
      </c>
    </row>
    <row r="465" spans="1:4" x14ac:dyDescent="0.3">
      <c r="A465" s="6">
        <v>1220</v>
      </c>
      <c r="B465" s="17">
        <v>97421590585</v>
      </c>
      <c r="C465" s="2" t="s">
        <v>1237</v>
      </c>
      <c r="D465" s="85">
        <v>240</v>
      </c>
    </row>
    <row r="466" spans="1:4" x14ac:dyDescent="0.3">
      <c r="A466" s="6">
        <v>1221</v>
      </c>
      <c r="B466" s="17">
        <v>97666880584</v>
      </c>
      <c r="C466" s="2" t="s">
        <v>1238</v>
      </c>
      <c r="D466" s="85">
        <v>200</v>
      </c>
    </row>
    <row r="467" spans="1:4" x14ac:dyDescent="0.3">
      <c r="A467" s="6">
        <v>1222</v>
      </c>
      <c r="B467" s="17">
        <v>15886891009</v>
      </c>
      <c r="C467" s="2" t="s">
        <v>1239</v>
      </c>
      <c r="D467" s="85">
        <v>480</v>
      </c>
    </row>
    <row r="468" spans="1:4" x14ac:dyDescent="0.3">
      <c r="A468" s="6">
        <v>1224</v>
      </c>
      <c r="B468" s="17">
        <v>96535530586</v>
      </c>
      <c r="C468" s="2" t="s">
        <v>1241</v>
      </c>
      <c r="D468" s="85">
        <v>1880</v>
      </c>
    </row>
    <row r="469" spans="1:4" x14ac:dyDescent="0.3">
      <c r="A469" s="6">
        <v>1226</v>
      </c>
      <c r="B469" s="17">
        <v>92084620407</v>
      </c>
      <c r="C469" s="2" t="s">
        <v>1243</v>
      </c>
      <c r="D469" s="85">
        <v>300</v>
      </c>
    </row>
    <row r="470" spans="1:4" x14ac:dyDescent="0.3">
      <c r="A470" s="6">
        <v>1227</v>
      </c>
      <c r="B470" s="17">
        <v>12294951004</v>
      </c>
      <c r="C470" s="2" t="s">
        <v>1244</v>
      </c>
      <c r="D470" s="85">
        <v>2893</v>
      </c>
    </row>
    <row r="471" spans="1:4" x14ac:dyDescent="0.3">
      <c r="A471" s="6">
        <v>1228</v>
      </c>
      <c r="B471" s="17">
        <v>96574290589</v>
      </c>
      <c r="C471" s="2" t="s">
        <v>1245</v>
      </c>
      <c r="D471" s="85">
        <v>910</v>
      </c>
    </row>
    <row r="472" spans="1:4" x14ac:dyDescent="0.3">
      <c r="A472" s="6">
        <v>1229</v>
      </c>
      <c r="B472" s="17">
        <v>97810640587</v>
      </c>
      <c r="C472" s="2" t="s">
        <v>1246</v>
      </c>
      <c r="D472" s="85">
        <v>4745</v>
      </c>
    </row>
    <row r="473" spans="1:4" x14ac:dyDescent="0.3">
      <c r="A473" s="6">
        <v>1230</v>
      </c>
      <c r="B473" s="17">
        <v>90049990600</v>
      </c>
      <c r="C473" s="2" t="s">
        <v>1247</v>
      </c>
      <c r="D473" s="85">
        <v>6220</v>
      </c>
    </row>
    <row r="474" spans="1:4" x14ac:dyDescent="0.3">
      <c r="A474" s="6">
        <v>1231</v>
      </c>
      <c r="B474" s="17">
        <v>97569100585</v>
      </c>
      <c r="C474" s="2" t="s">
        <v>1248</v>
      </c>
      <c r="D474" s="85">
        <v>1925</v>
      </c>
    </row>
    <row r="475" spans="1:4" x14ac:dyDescent="0.3">
      <c r="A475" s="6">
        <v>1232</v>
      </c>
      <c r="B475" s="17">
        <v>91150990595</v>
      </c>
      <c r="C475" s="2" t="s">
        <v>1249</v>
      </c>
      <c r="D475" s="85">
        <v>3750</v>
      </c>
    </row>
    <row r="476" spans="1:4" x14ac:dyDescent="0.3">
      <c r="A476" s="6">
        <v>1233</v>
      </c>
      <c r="B476" s="17">
        <v>97907470583</v>
      </c>
      <c r="C476" s="2" t="s">
        <v>1250</v>
      </c>
      <c r="D476" s="85">
        <v>450</v>
      </c>
    </row>
    <row r="477" spans="1:4" x14ac:dyDescent="0.3">
      <c r="A477" s="6">
        <v>1235</v>
      </c>
      <c r="B477" s="17">
        <v>96432890588</v>
      </c>
      <c r="C477" s="2" t="s">
        <v>1252</v>
      </c>
      <c r="D477" s="85">
        <v>3290</v>
      </c>
    </row>
    <row r="478" spans="1:4" x14ac:dyDescent="0.3">
      <c r="A478" s="6">
        <v>1236</v>
      </c>
      <c r="B478" s="17">
        <v>15234211009</v>
      </c>
      <c r="C478" s="2" t="s">
        <v>1253</v>
      </c>
      <c r="D478" s="85">
        <v>300</v>
      </c>
    </row>
    <row r="479" spans="1:4" x14ac:dyDescent="0.3">
      <c r="A479" s="6">
        <v>1237</v>
      </c>
      <c r="B479" s="17">
        <v>96467250583</v>
      </c>
      <c r="C479" s="2" t="s">
        <v>1254</v>
      </c>
      <c r="D479" s="85">
        <v>1500</v>
      </c>
    </row>
    <row r="480" spans="1:4" x14ac:dyDescent="0.3">
      <c r="A480" s="6">
        <v>1238</v>
      </c>
      <c r="B480" s="17">
        <v>97819880580</v>
      </c>
      <c r="C480" s="2" t="s">
        <v>1255</v>
      </c>
      <c r="D480" s="85">
        <v>1200</v>
      </c>
    </row>
    <row r="481" spans="1:4" x14ac:dyDescent="0.3">
      <c r="A481" s="6">
        <v>1239</v>
      </c>
      <c r="B481" s="17">
        <v>3200550592</v>
      </c>
      <c r="C481" s="2" t="s">
        <v>1256</v>
      </c>
      <c r="D481" s="85">
        <v>3120</v>
      </c>
    </row>
    <row r="482" spans="1:4" x14ac:dyDescent="0.3">
      <c r="A482" s="6">
        <v>1241</v>
      </c>
      <c r="B482" s="17">
        <v>96460800582</v>
      </c>
      <c r="C482" s="2" t="s">
        <v>1258</v>
      </c>
      <c r="D482" s="85">
        <v>2340</v>
      </c>
    </row>
    <row r="483" spans="1:4" x14ac:dyDescent="0.3">
      <c r="A483" s="6">
        <v>1242</v>
      </c>
      <c r="B483" s="17">
        <v>97926920584</v>
      </c>
      <c r="C483" s="2" t="s">
        <v>1259</v>
      </c>
      <c r="D483" s="85">
        <v>850</v>
      </c>
    </row>
    <row r="484" spans="1:4" x14ac:dyDescent="0.3">
      <c r="A484" s="6">
        <v>1243</v>
      </c>
      <c r="B484" s="17">
        <v>2560050599</v>
      </c>
      <c r="C484" s="2" t="s">
        <v>1260</v>
      </c>
      <c r="D484" s="85">
        <v>3200</v>
      </c>
    </row>
    <row r="485" spans="1:4" x14ac:dyDescent="0.3">
      <c r="A485" s="6">
        <v>1244</v>
      </c>
      <c r="B485" s="17">
        <v>2857780593</v>
      </c>
      <c r="C485" s="2" t="s">
        <v>1261</v>
      </c>
      <c r="D485" s="85">
        <v>1040</v>
      </c>
    </row>
    <row r="486" spans="1:4" x14ac:dyDescent="0.3">
      <c r="A486" s="6">
        <v>1246</v>
      </c>
      <c r="B486" s="17">
        <v>97558660581</v>
      </c>
      <c r="C486" s="2" t="s">
        <v>1263</v>
      </c>
      <c r="D486" s="85">
        <v>135</v>
      </c>
    </row>
    <row r="487" spans="1:4" x14ac:dyDescent="0.3">
      <c r="A487" s="6">
        <v>1247</v>
      </c>
      <c r="B487" s="17">
        <v>8530630584</v>
      </c>
      <c r="C487" s="2" t="s">
        <v>1264</v>
      </c>
      <c r="D487" s="85">
        <v>2900</v>
      </c>
    </row>
    <row r="488" spans="1:4" x14ac:dyDescent="0.3">
      <c r="A488" s="6">
        <v>1248</v>
      </c>
      <c r="B488" s="17">
        <v>14435981007</v>
      </c>
      <c r="C488" s="2" t="s">
        <v>1265</v>
      </c>
      <c r="D488" s="85">
        <v>700</v>
      </c>
    </row>
    <row r="489" spans="1:4" x14ac:dyDescent="0.3">
      <c r="A489" s="6">
        <v>1249</v>
      </c>
      <c r="B489" s="17">
        <v>9485761002</v>
      </c>
      <c r="C489" s="2" t="s">
        <v>1266</v>
      </c>
      <c r="D489" s="85">
        <v>910</v>
      </c>
    </row>
    <row r="490" spans="1:4" x14ac:dyDescent="0.3">
      <c r="A490" s="6">
        <v>1251</v>
      </c>
      <c r="B490" s="17">
        <v>10042361005</v>
      </c>
      <c r="C490" s="2" t="s">
        <v>1268</v>
      </c>
      <c r="D490" s="85">
        <v>1980</v>
      </c>
    </row>
    <row r="491" spans="1:4" x14ac:dyDescent="0.3">
      <c r="A491" s="6">
        <v>1252</v>
      </c>
      <c r="B491" s="17">
        <v>12620041009</v>
      </c>
      <c r="C491" s="2" t="s">
        <v>1269</v>
      </c>
      <c r="D491" s="85">
        <v>2250</v>
      </c>
    </row>
    <row r="492" spans="1:4" x14ac:dyDescent="0.3">
      <c r="A492" s="6">
        <v>1254</v>
      </c>
      <c r="B492" s="17">
        <v>4397611007</v>
      </c>
      <c r="C492" s="2" t="s">
        <v>1271</v>
      </c>
      <c r="D492" s="85">
        <v>10330</v>
      </c>
    </row>
    <row r="493" spans="1:4" x14ac:dyDescent="0.3">
      <c r="A493" s="6">
        <v>1255</v>
      </c>
      <c r="B493" s="17">
        <v>96453810580</v>
      </c>
      <c r="C493" s="2" t="s">
        <v>1272</v>
      </c>
      <c r="D493" s="85">
        <v>3060</v>
      </c>
    </row>
    <row r="494" spans="1:4" x14ac:dyDescent="0.3">
      <c r="A494" s="6">
        <v>1256</v>
      </c>
      <c r="B494" s="17">
        <v>17634201002</v>
      </c>
      <c r="C494" s="2" t="s">
        <v>1273</v>
      </c>
      <c r="D494" s="85">
        <v>1254</v>
      </c>
    </row>
    <row r="495" spans="1:4" x14ac:dyDescent="0.3">
      <c r="A495" s="6">
        <v>1257</v>
      </c>
      <c r="B495" s="17">
        <v>2682380593</v>
      </c>
      <c r="C495" s="2" t="s">
        <v>1274</v>
      </c>
      <c r="D495" s="85">
        <v>2160</v>
      </c>
    </row>
    <row r="496" spans="1:4" x14ac:dyDescent="0.3">
      <c r="A496" s="6">
        <v>1258</v>
      </c>
      <c r="B496" s="17">
        <v>97859460582</v>
      </c>
      <c r="C496" s="2" t="s">
        <v>1275</v>
      </c>
      <c r="D496" s="85">
        <v>2000</v>
      </c>
    </row>
    <row r="497" spans="1:4" x14ac:dyDescent="0.3">
      <c r="A497" s="6">
        <v>1259</v>
      </c>
      <c r="B497" s="17" t="s">
        <v>3677</v>
      </c>
      <c r="C497" s="2" t="s">
        <v>1276</v>
      </c>
      <c r="D497" s="85">
        <v>160</v>
      </c>
    </row>
    <row r="498" spans="1:4" x14ac:dyDescent="0.3">
      <c r="A498" s="6">
        <v>1262</v>
      </c>
      <c r="B498" s="17">
        <v>90042540568</v>
      </c>
      <c r="C498" s="2" t="s">
        <v>1279</v>
      </c>
      <c r="D498" s="85">
        <v>880</v>
      </c>
    </row>
    <row r="499" spans="1:4" x14ac:dyDescent="0.3">
      <c r="A499" s="6">
        <v>1265</v>
      </c>
      <c r="B499" s="17">
        <v>97960470587</v>
      </c>
      <c r="C499" s="2" t="s">
        <v>1282</v>
      </c>
      <c r="D499" s="85">
        <v>8520</v>
      </c>
    </row>
    <row r="500" spans="1:4" x14ac:dyDescent="0.3">
      <c r="A500" s="6">
        <v>1266</v>
      </c>
      <c r="B500" s="17">
        <v>97767510585</v>
      </c>
      <c r="C500" s="2" t="s">
        <v>1283</v>
      </c>
      <c r="D500" s="85">
        <v>1360</v>
      </c>
    </row>
    <row r="501" spans="1:4" x14ac:dyDescent="0.3">
      <c r="A501" s="6">
        <v>1267</v>
      </c>
      <c r="B501" s="17">
        <v>2557160609</v>
      </c>
      <c r="C501" s="2" t="s">
        <v>1284</v>
      </c>
      <c r="D501" s="85">
        <v>500</v>
      </c>
    </row>
    <row r="502" spans="1:4" x14ac:dyDescent="0.3">
      <c r="A502" s="6">
        <v>1268</v>
      </c>
      <c r="B502" s="17">
        <v>8594411004</v>
      </c>
      <c r="C502" s="2" t="s">
        <v>1285</v>
      </c>
      <c r="D502" s="85">
        <v>4850</v>
      </c>
    </row>
    <row r="503" spans="1:4" x14ac:dyDescent="0.3">
      <c r="A503" s="6">
        <v>1269</v>
      </c>
      <c r="B503" s="17">
        <v>90080820583</v>
      </c>
      <c r="C503" s="2" t="s">
        <v>1286</v>
      </c>
      <c r="D503" s="85">
        <v>640</v>
      </c>
    </row>
    <row r="504" spans="1:4" x14ac:dyDescent="0.3">
      <c r="A504" s="6">
        <v>1270</v>
      </c>
      <c r="B504" s="17">
        <v>91061570585</v>
      </c>
      <c r="C504" s="2" t="s">
        <v>1287</v>
      </c>
      <c r="D504" s="85">
        <v>3294</v>
      </c>
    </row>
    <row r="505" spans="1:4" x14ac:dyDescent="0.3">
      <c r="A505" s="6">
        <v>1271</v>
      </c>
      <c r="B505" s="17">
        <v>10797521001</v>
      </c>
      <c r="C505" s="2" t="s">
        <v>1288</v>
      </c>
      <c r="D505" s="85">
        <v>400</v>
      </c>
    </row>
    <row r="506" spans="1:4" x14ac:dyDescent="0.3">
      <c r="A506" s="6">
        <v>1272</v>
      </c>
      <c r="B506" s="17">
        <v>94055910585</v>
      </c>
      <c r="C506" s="2" t="s">
        <v>1289</v>
      </c>
      <c r="D506" s="85">
        <v>120</v>
      </c>
    </row>
    <row r="507" spans="1:4" x14ac:dyDescent="0.3">
      <c r="A507" s="6">
        <v>1273</v>
      </c>
      <c r="B507" s="17">
        <v>91070950588</v>
      </c>
      <c r="C507" s="2" t="s">
        <v>1290</v>
      </c>
      <c r="D507" s="85">
        <v>3200</v>
      </c>
    </row>
    <row r="508" spans="1:4" x14ac:dyDescent="0.3">
      <c r="A508" s="6">
        <v>1274</v>
      </c>
      <c r="B508" s="17">
        <v>97479290583</v>
      </c>
      <c r="C508" s="2" t="s">
        <v>1291</v>
      </c>
      <c r="D508" s="85">
        <v>180</v>
      </c>
    </row>
    <row r="509" spans="1:4" x14ac:dyDescent="0.3">
      <c r="A509" s="6">
        <v>1275</v>
      </c>
      <c r="B509" s="17">
        <v>97640470585</v>
      </c>
      <c r="C509" s="2" t="s">
        <v>1292</v>
      </c>
      <c r="D509" s="85">
        <v>1000</v>
      </c>
    </row>
    <row r="510" spans="1:4" x14ac:dyDescent="0.3">
      <c r="A510" s="6">
        <v>1276</v>
      </c>
      <c r="B510" s="17">
        <v>97186710584</v>
      </c>
      <c r="C510" s="2" t="s">
        <v>1293</v>
      </c>
      <c r="D510" s="85">
        <v>550</v>
      </c>
    </row>
    <row r="511" spans="1:4" x14ac:dyDescent="0.3">
      <c r="A511" s="6">
        <v>1277</v>
      </c>
      <c r="B511" s="17">
        <v>97762670582</v>
      </c>
      <c r="C511" s="2" t="s">
        <v>1294</v>
      </c>
      <c r="D511" s="85">
        <v>2280</v>
      </c>
    </row>
    <row r="512" spans="1:4" x14ac:dyDescent="0.3">
      <c r="A512" s="6">
        <v>1278</v>
      </c>
      <c r="B512" s="17">
        <v>97945800585</v>
      </c>
      <c r="C512" s="2" t="s">
        <v>1295</v>
      </c>
      <c r="D512" s="85">
        <v>8940</v>
      </c>
    </row>
    <row r="513" spans="1:4" x14ac:dyDescent="0.3">
      <c r="A513" s="6">
        <v>1279</v>
      </c>
      <c r="B513" s="17">
        <v>90100050583</v>
      </c>
      <c r="C513" s="2" t="s">
        <v>1296</v>
      </c>
      <c r="D513" s="85">
        <v>2077</v>
      </c>
    </row>
    <row r="514" spans="1:4" x14ac:dyDescent="0.3">
      <c r="A514" s="6">
        <v>1280</v>
      </c>
      <c r="B514" s="17">
        <v>1247070574</v>
      </c>
      <c r="C514" s="2" t="s">
        <v>1297</v>
      </c>
      <c r="D514" s="85">
        <v>1020</v>
      </c>
    </row>
    <row r="515" spans="1:4" x14ac:dyDescent="0.3">
      <c r="A515" s="6">
        <v>1281</v>
      </c>
      <c r="B515" s="17">
        <v>91113170590</v>
      </c>
      <c r="C515" s="2" t="s">
        <v>1298</v>
      </c>
      <c r="D515" s="85">
        <v>3400</v>
      </c>
    </row>
    <row r="516" spans="1:4" x14ac:dyDescent="0.3">
      <c r="A516" s="6">
        <v>1282</v>
      </c>
      <c r="B516" s="17">
        <v>90088510582</v>
      </c>
      <c r="C516" s="2" t="s">
        <v>1299</v>
      </c>
      <c r="D516" s="85">
        <v>630</v>
      </c>
    </row>
    <row r="517" spans="1:4" x14ac:dyDescent="0.3">
      <c r="A517" s="6">
        <v>1285</v>
      </c>
      <c r="B517" s="17">
        <v>90028480607</v>
      </c>
      <c r="C517" s="2" t="s">
        <v>1302</v>
      </c>
      <c r="D517" s="85">
        <v>650</v>
      </c>
    </row>
    <row r="518" spans="1:4" x14ac:dyDescent="0.3">
      <c r="A518" s="6">
        <v>1286</v>
      </c>
      <c r="B518" s="17">
        <v>96345930588</v>
      </c>
      <c r="C518" s="2" t="s">
        <v>1303</v>
      </c>
      <c r="D518" s="85">
        <v>4095</v>
      </c>
    </row>
    <row r="519" spans="1:4" x14ac:dyDescent="0.3">
      <c r="A519" s="6">
        <v>1287</v>
      </c>
      <c r="B519" s="17">
        <v>97059040580</v>
      </c>
      <c r="C519" s="2" t="s">
        <v>1304</v>
      </c>
      <c r="D519" s="85">
        <v>1500</v>
      </c>
    </row>
    <row r="520" spans="1:4" x14ac:dyDescent="0.3">
      <c r="A520" s="6">
        <v>1289</v>
      </c>
      <c r="B520" s="17">
        <v>94065530589</v>
      </c>
      <c r="C520" s="2" t="s">
        <v>1306</v>
      </c>
      <c r="D520" s="85">
        <v>1600</v>
      </c>
    </row>
    <row r="521" spans="1:4" x14ac:dyDescent="0.3">
      <c r="A521" s="6">
        <v>1290</v>
      </c>
      <c r="B521" s="17">
        <v>92044130604</v>
      </c>
      <c r="C521" s="2" t="s">
        <v>1307</v>
      </c>
      <c r="D521" s="85">
        <v>420</v>
      </c>
    </row>
    <row r="522" spans="1:4" x14ac:dyDescent="0.3">
      <c r="A522" s="6">
        <v>1292</v>
      </c>
      <c r="B522" s="17">
        <v>5961671004</v>
      </c>
      <c r="C522" s="2" t="s">
        <v>1309</v>
      </c>
      <c r="D522" s="85">
        <v>14640</v>
      </c>
    </row>
    <row r="523" spans="1:4" x14ac:dyDescent="0.3">
      <c r="A523" s="6">
        <v>1293</v>
      </c>
      <c r="B523" s="17">
        <v>90066900599</v>
      </c>
      <c r="C523" s="2" t="s">
        <v>1310</v>
      </c>
      <c r="D523" s="85">
        <v>8400</v>
      </c>
    </row>
    <row r="524" spans="1:4" x14ac:dyDescent="0.3">
      <c r="A524" s="6">
        <v>1294</v>
      </c>
      <c r="B524" s="17">
        <v>90059680570</v>
      </c>
      <c r="C524" s="2" t="s">
        <v>1311</v>
      </c>
      <c r="D524" s="85">
        <v>2580</v>
      </c>
    </row>
    <row r="525" spans="1:4" x14ac:dyDescent="0.3">
      <c r="A525" s="6">
        <v>1295</v>
      </c>
      <c r="B525" s="17">
        <v>1733500605</v>
      </c>
      <c r="C525" s="2" t="s">
        <v>1312</v>
      </c>
      <c r="D525" s="85">
        <v>1215</v>
      </c>
    </row>
    <row r="526" spans="1:4" x14ac:dyDescent="0.3">
      <c r="A526" s="6">
        <v>1296</v>
      </c>
      <c r="B526" s="17">
        <v>91083710599</v>
      </c>
      <c r="C526" s="2" t="s">
        <v>1313</v>
      </c>
      <c r="D526" s="85">
        <v>2055</v>
      </c>
    </row>
    <row r="527" spans="1:4" x14ac:dyDescent="0.3">
      <c r="A527" s="6">
        <v>1297</v>
      </c>
      <c r="B527" s="17">
        <v>1620780591</v>
      </c>
      <c r="C527" s="2" t="s">
        <v>1314</v>
      </c>
      <c r="D527" s="85">
        <v>5564</v>
      </c>
    </row>
    <row r="528" spans="1:4" x14ac:dyDescent="0.3">
      <c r="A528" s="6">
        <v>1298</v>
      </c>
      <c r="B528" s="17">
        <v>97810300588</v>
      </c>
      <c r="C528" s="2" t="s">
        <v>1315</v>
      </c>
      <c r="D528" s="85">
        <v>2975</v>
      </c>
    </row>
    <row r="529" spans="1:4" x14ac:dyDescent="0.3">
      <c r="A529" s="6">
        <v>1299</v>
      </c>
      <c r="B529" s="17">
        <v>96316820586</v>
      </c>
      <c r="C529" s="2" t="s">
        <v>1316</v>
      </c>
      <c r="D529" s="85">
        <v>1620</v>
      </c>
    </row>
    <row r="530" spans="1:4" x14ac:dyDescent="0.3">
      <c r="A530" s="6">
        <v>1300</v>
      </c>
      <c r="B530" s="17">
        <v>90047950598</v>
      </c>
      <c r="C530" s="2" t="s">
        <v>1317</v>
      </c>
      <c r="D530" s="85">
        <v>1620</v>
      </c>
    </row>
    <row r="531" spans="1:4" x14ac:dyDescent="0.3">
      <c r="A531" s="6">
        <v>1301</v>
      </c>
      <c r="B531" s="17">
        <v>9643251003</v>
      </c>
      <c r="C531" s="2" t="s">
        <v>1318</v>
      </c>
      <c r="D531" s="85">
        <v>2800</v>
      </c>
    </row>
    <row r="532" spans="1:4" x14ac:dyDescent="0.3">
      <c r="A532" s="6">
        <v>1302</v>
      </c>
      <c r="B532" s="17">
        <v>97868920584</v>
      </c>
      <c r="C532" s="2" t="s">
        <v>1319</v>
      </c>
      <c r="D532" s="85">
        <v>5200</v>
      </c>
    </row>
    <row r="533" spans="1:4" x14ac:dyDescent="0.3">
      <c r="A533" s="6">
        <v>1304</v>
      </c>
      <c r="B533" s="17">
        <v>90017530594</v>
      </c>
      <c r="C533" s="2" t="s">
        <v>1321</v>
      </c>
      <c r="D533" s="85">
        <v>6100</v>
      </c>
    </row>
    <row r="534" spans="1:4" x14ac:dyDescent="0.3">
      <c r="A534" s="6">
        <v>1305</v>
      </c>
      <c r="B534" s="17">
        <v>97051150585</v>
      </c>
      <c r="C534" s="2" t="s">
        <v>1322</v>
      </c>
      <c r="D534" s="85">
        <v>3555</v>
      </c>
    </row>
    <row r="535" spans="1:4" x14ac:dyDescent="0.3">
      <c r="A535" s="6">
        <v>1306</v>
      </c>
      <c r="B535" s="17">
        <v>92088370603</v>
      </c>
      <c r="C535" s="2" t="s">
        <v>1323</v>
      </c>
      <c r="D535" s="85">
        <v>4221.8</v>
      </c>
    </row>
    <row r="536" spans="1:4" x14ac:dyDescent="0.3">
      <c r="A536" s="6">
        <v>1309</v>
      </c>
      <c r="B536" s="17">
        <v>90060640597</v>
      </c>
      <c r="C536" s="2" t="s">
        <v>1326</v>
      </c>
      <c r="D536" s="85">
        <v>1500</v>
      </c>
    </row>
    <row r="537" spans="1:4" x14ac:dyDescent="0.3">
      <c r="A537" s="6">
        <v>1310</v>
      </c>
      <c r="B537" s="17">
        <v>15331641009</v>
      </c>
      <c r="C537" s="2" t="s">
        <v>1327</v>
      </c>
      <c r="D537" s="85">
        <v>2070</v>
      </c>
    </row>
    <row r="538" spans="1:4" x14ac:dyDescent="0.3">
      <c r="A538" s="6">
        <v>1311</v>
      </c>
      <c r="B538" s="17">
        <v>96582980585</v>
      </c>
      <c r="C538" s="2" t="s">
        <v>1328</v>
      </c>
      <c r="D538" s="85">
        <v>900</v>
      </c>
    </row>
    <row r="539" spans="1:4" x14ac:dyDescent="0.3">
      <c r="A539" s="6">
        <v>1312</v>
      </c>
      <c r="B539" s="17">
        <v>4204741005</v>
      </c>
      <c r="C539" s="2" t="s">
        <v>1329</v>
      </c>
      <c r="D539" s="85">
        <v>5720</v>
      </c>
    </row>
    <row r="540" spans="1:4" x14ac:dyDescent="0.3">
      <c r="A540" s="6">
        <v>1313</v>
      </c>
      <c r="B540" s="17">
        <v>1079870570</v>
      </c>
      <c r="C540" s="2" t="s">
        <v>1330</v>
      </c>
      <c r="D540" s="85">
        <v>1850</v>
      </c>
    </row>
    <row r="541" spans="1:4" x14ac:dyDescent="0.3">
      <c r="A541" s="6">
        <v>1314</v>
      </c>
      <c r="B541" s="17">
        <v>10585071003</v>
      </c>
      <c r="C541" s="2" t="s">
        <v>1331</v>
      </c>
      <c r="D541" s="85">
        <v>350</v>
      </c>
    </row>
    <row r="542" spans="1:4" x14ac:dyDescent="0.3">
      <c r="A542" s="6">
        <v>1315</v>
      </c>
      <c r="B542" s="17">
        <v>5765331003</v>
      </c>
      <c r="C542" s="2" t="s">
        <v>1332</v>
      </c>
      <c r="D542" s="85">
        <v>1690</v>
      </c>
    </row>
    <row r="543" spans="1:4" x14ac:dyDescent="0.3">
      <c r="A543" s="6">
        <v>1316</v>
      </c>
      <c r="B543" s="17">
        <v>97709230581</v>
      </c>
      <c r="C543" s="2" t="s">
        <v>1333</v>
      </c>
      <c r="D543" s="85">
        <v>810</v>
      </c>
    </row>
    <row r="544" spans="1:4" x14ac:dyDescent="0.3">
      <c r="A544" s="6">
        <v>1318</v>
      </c>
      <c r="B544" s="17">
        <v>97514520580</v>
      </c>
      <c r="C544" s="2" t="s">
        <v>1335</v>
      </c>
      <c r="D544" s="85">
        <v>1850</v>
      </c>
    </row>
    <row r="545" spans="1:4" x14ac:dyDescent="0.3">
      <c r="A545" s="6">
        <v>1319</v>
      </c>
      <c r="B545" s="17">
        <v>11539301009</v>
      </c>
      <c r="C545" s="2" t="s">
        <v>1336</v>
      </c>
      <c r="D545" s="85">
        <v>8100</v>
      </c>
    </row>
    <row r="546" spans="1:4" x14ac:dyDescent="0.3">
      <c r="A546" s="6">
        <v>1320</v>
      </c>
      <c r="B546" s="17">
        <v>12502031003</v>
      </c>
      <c r="C546" s="2" t="s">
        <v>1337</v>
      </c>
      <c r="D546" s="85">
        <v>6175</v>
      </c>
    </row>
    <row r="547" spans="1:4" x14ac:dyDescent="0.3">
      <c r="A547" s="6">
        <v>1321</v>
      </c>
      <c r="B547" s="17">
        <v>92085070602</v>
      </c>
      <c r="C547" s="2" t="s">
        <v>1338</v>
      </c>
      <c r="D547" s="85">
        <v>450</v>
      </c>
    </row>
    <row r="548" spans="1:4" x14ac:dyDescent="0.3">
      <c r="A548" s="6">
        <v>1322</v>
      </c>
      <c r="B548" s="17">
        <v>1254720574</v>
      </c>
      <c r="C548" s="2" t="s">
        <v>1339</v>
      </c>
      <c r="D548" s="85">
        <v>600</v>
      </c>
    </row>
    <row r="549" spans="1:4" x14ac:dyDescent="0.3">
      <c r="A549" s="6">
        <v>1323</v>
      </c>
      <c r="B549" s="17">
        <v>16828091005</v>
      </c>
      <c r="C549" s="2" t="s">
        <v>1340</v>
      </c>
      <c r="D549" s="85">
        <v>550</v>
      </c>
    </row>
    <row r="550" spans="1:4" x14ac:dyDescent="0.3">
      <c r="A550" s="6">
        <v>1324</v>
      </c>
      <c r="B550" s="17">
        <v>5456951002</v>
      </c>
      <c r="C550" s="2" t="s">
        <v>1341</v>
      </c>
      <c r="D550" s="85">
        <v>200</v>
      </c>
    </row>
    <row r="551" spans="1:4" x14ac:dyDescent="0.3">
      <c r="A551" s="6">
        <v>1325</v>
      </c>
      <c r="B551" s="17">
        <v>10659671001</v>
      </c>
      <c r="C551" s="2" t="s">
        <v>1342</v>
      </c>
      <c r="D551" s="85">
        <v>500</v>
      </c>
    </row>
    <row r="552" spans="1:4" x14ac:dyDescent="0.3">
      <c r="A552" s="6">
        <v>1327</v>
      </c>
      <c r="B552" s="17">
        <v>16735191005</v>
      </c>
      <c r="C552" s="2" t="s">
        <v>1344</v>
      </c>
      <c r="D552" s="85">
        <v>2985</v>
      </c>
    </row>
    <row r="553" spans="1:4" x14ac:dyDescent="0.3">
      <c r="A553" s="6">
        <v>1328</v>
      </c>
      <c r="B553" s="17">
        <v>17857771004</v>
      </c>
      <c r="C553" s="2" t="s">
        <v>1345</v>
      </c>
      <c r="D553" s="85">
        <v>180</v>
      </c>
    </row>
    <row r="554" spans="1:4" x14ac:dyDescent="0.3">
      <c r="A554" s="6">
        <v>1329</v>
      </c>
      <c r="B554" s="17">
        <v>4144301001</v>
      </c>
      <c r="C554" s="2" t="s">
        <v>1346</v>
      </c>
      <c r="D554" s="85">
        <v>5350</v>
      </c>
    </row>
    <row r="555" spans="1:4" x14ac:dyDescent="0.3">
      <c r="A555" s="6">
        <v>1330</v>
      </c>
      <c r="B555" s="17">
        <v>97488310588</v>
      </c>
      <c r="C555" s="2" t="s">
        <v>1347</v>
      </c>
      <c r="D555" s="85">
        <v>2106</v>
      </c>
    </row>
    <row r="556" spans="1:4" x14ac:dyDescent="0.3">
      <c r="A556" s="6">
        <v>1331</v>
      </c>
      <c r="B556" s="17">
        <v>97372370581</v>
      </c>
      <c r="C556" s="2" t="s">
        <v>1348</v>
      </c>
      <c r="D556" s="85">
        <v>4400</v>
      </c>
    </row>
    <row r="557" spans="1:4" x14ac:dyDescent="0.3">
      <c r="A557" s="6">
        <v>1332</v>
      </c>
      <c r="B557" s="17">
        <v>90101240589</v>
      </c>
      <c r="C557" s="2" t="s">
        <v>1349</v>
      </c>
      <c r="D557" s="85">
        <v>750</v>
      </c>
    </row>
    <row r="558" spans="1:4" x14ac:dyDescent="0.3">
      <c r="A558" s="6">
        <v>1333</v>
      </c>
      <c r="B558" s="17">
        <v>97594160588</v>
      </c>
      <c r="C558" s="2" t="s">
        <v>1350</v>
      </c>
      <c r="D558" s="85">
        <v>4675</v>
      </c>
    </row>
    <row r="559" spans="1:4" x14ac:dyDescent="0.3">
      <c r="A559" s="6">
        <v>1335</v>
      </c>
      <c r="B559" s="17">
        <v>5905261003</v>
      </c>
      <c r="C559" s="2" t="s">
        <v>1352</v>
      </c>
      <c r="D559" s="85">
        <v>5414</v>
      </c>
    </row>
    <row r="560" spans="1:4" x14ac:dyDescent="0.3">
      <c r="A560" s="6">
        <v>1336</v>
      </c>
      <c r="B560" s="17">
        <v>2119690564</v>
      </c>
      <c r="C560" s="2" t="s">
        <v>1353</v>
      </c>
      <c r="D560" s="85">
        <v>880</v>
      </c>
    </row>
    <row r="561" spans="1:4" x14ac:dyDescent="0.3">
      <c r="A561" s="6">
        <v>1338</v>
      </c>
      <c r="B561" s="17">
        <v>16756891004</v>
      </c>
      <c r="C561" s="2" t="s">
        <v>1355</v>
      </c>
      <c r="D561" s="85">
        <v>240</v>
      </c>
    </row>
    <row r="562" spans="1:4" x14ac:dyDescent="0.3">
      <c r="A562" s="6">
        <v>1339</v>
      </c>
      <c r="B562" s="17">
        <v>96045670583</v>
      </c>
      <c r="C562" s="2" t="s">
        <v>1356</v>
      </c>
      <c r="D562" s="85">
        <v>5150</v>
      </c>
    </row>
    <row r="563" spans="1:4" x14ac:dyDescent="0.3">
      <c r="A563" s="6">
        <v>1340</v>
      </c>
      <c r="B563" s="17">
        <v>12014561000</v>
      </c>
      <c r="C563" s="2" t="s">
        <v>1357</v>
      </c>
      <c r="D563" s="85">
        <v>5785</v>
      </c>
    </row>
    <row r="564" spans="1:4" x14ac:dyDescent="0.3">
      <c r="A564" s="6">
        <v>1341</v>
      </c>
      <c r="B564" s="17">
        <v>5490121000</v>
      </c>
      <c r="C564" s="2" t="s">
        <v>1358</v>
      </c>
      <c r="D564" s="85">
        <v>3162</v>
      </c>
    </row>
    <row r="565" spans="1:4" x14ac:dyDescent="0.3">
      <c r="A565" s="6">
        <v>1344</v>
      </c>
      <c r="B565" s="17">
        <v>2893150587</v>
      </c>
      <c r="C565" s="2" t="s">
        <v>1361</v>
      </c>
      <c r="D565" s="85">
        <v>3771</v>
      </c>
    </row>
    <row r="566" spans="1:4" x14ac:dyDescent="0.3">
      <c r="A566" s="6">
        <v>1345</v>
      </c>
      <c r="B566" s="17">
        <v>2039980566</v>
      </c>
      <c r="C566" s="2" t="s">
        <v>1362</v>
      </c>
      <c r="D566" s="85">
        <v>332</v>
      </c>
    </row>
    <row r="567" spans="1:4" x14ac:dyDescent="0.3">
      <c r="A567" s="6">
        <v>1346</v>
      </c>
      <c r="B567" s="17">
        <v>11060461008</v>
      </c>
      <c r="C567" s="2" t="s">
        <v>1363</v>
      </c>
      <c r="D567" s="85">
        <v>3225</v>
      </c>
    </row>
    <row r="568" spans="1:4" x14ac:dyDescent="0.3">
      <c r="A568" s="6">
        <v>1347</v>
      </c>
      <c r="B568" s="17">
        <v>96159270584</v>
      </c>
      <c r="C568" s="2" t="s">
        <v>1364</v>
      </c>
      <c r="D568" s="85">
        <v>8815</v>
      </c>
    </row>
    <row r="569" spans="1:4" x14ac:dyDescent="0.3">
      <c r="A569" s="6">
        <v>1349</v>
      </c>
      <c r="B569" s="17">
        <v>97476530585</v>
      </c>
      <c r="C569" s="2" t="s">
        <v>1366</v>
      </c>
      <c r="D569" s="85">
        <v>450</v>
      </c>
    </row>
    <row r="570" spans="1:4" x14ac:dyDescent="0.3">
      <c r="A570" s="6">
        <v>1351</v>
      </c>
      <c r="B570" s="17">
        <v>10708921001</v>
      </c>
      <c r="C570" s="2" t="s">
        <v>1368</v>
      </c>
      <c r="D570" s="85">
        <v>1300</v>
      </c>
    </row>
    <row r="571" spans="1:4" x14ac:dyDescent="0.3">
      <c r="A571" s="6">
        <v>1352</v>
      </c>
      <c r="B571" s="17">
        <v>16425121007</v>
      </c>
      <c r="C571" s="2" t="s">
        <v>1369</v>
      </c>
      <c r="D571" s="85">
        <v>2480</v>
      </c>
    </row>
    <row r="572" spans="1:4" x14ac:dyDescent="0.3">
      <c r="A572" s="6">
        <v>1353</v>
      </c>
      <c r="B572" s="17">
        <v>90071680590</v>
      </c>
      <c r="C572" s="2" t="s">
        <v>1370</v>
      </c>
      <c r="D572" s="85">
        <v>2600</v>
      </c>
    </row>
    <row r="573" spans="1:4" x14ac:dyDescent="0.3">
      <c r="A573" s="6">
        <v>1354</v>
      </c>
      <c r="B573" s="17">
        <v>97542450586</v>
      </c>
      <c r="C573" s="2" t="s">
        <v>1371</v>
      </c>
      <c r="D573" s="85">
        <v>200</v>
      </c>
    </row>
    <row r="574" spans="1:4" x14ac:dyDescent="0.3">
      <c r="A574" s="6">
        <v>1355</v>
      </c>
      <c r="B574" s="17">
        <v>1016600577</v>
      </c>
      <c r="C574" s="2" t="s">
        <v>1372</v>
      </c>
      <c r="D574" s="85">
        <v>260</v>
      </c>
    </row>
    <row r="575" spans="1:4" x14ac:dyDescent="0.3">
      <c r="A575" s="6">
        <v>1357</v>
      </c>
      <c r="B575" s="17">
        <v>97440780589</v>
      </c>
      <c r="C575" s="2" t="s">
        <v>1374</v>
      </c>
      <c r="D575" s="85">
        <v>3840</v>
      </c>
    </row>
    <row r="576" spans="1:4" x14ac:dyDescent="0.3">
      <c r="A576" s="6">
        <v>1358</v>
      </c>
      <c r="B576" s="17">
        <v>14879211002</v>
      </c>
      <c r="C576" s="2" t="s">
        <v>1375</v>
      </c>
      <c r="D576" s="85">
        <v>9165</v>
      </c>
    </row>
    <row r="577" spans="1:4" x14ac:dyDescent="0.3">
      <c r="A577" s="6">
        <v>1359</v>
      </c>
      <c r="B577" s="17">
        <v>97958900587</v>
      </c>
      <c r="C577" s="2" t="s">
        <v>1376</v>
      </c>
      <c r="D577" s="85">
        <v>600</v>
      </c>
    </row>
    <row r="578" spans="1:4" x14ac:dyDescent="0.3">
      <c r="A578" s="6">
        <v>1360</v>
      </c>
      <c r="B578" s="17">
        <v>13824061009</v>
      </c>
      <c r="C578" s="2" t="s">
        <v>1377</v>
      </c>
      <c r="D578" s="85">
        <v>1280</v>
      </c>
    </row>
    <row r="579" spans="1:4" x14ac:dyDescent="0.3">
      <c r="A579" s="6">
        <v>1361</v>
      </c>
      <c r="B579" s="17">
        <v>97713240584</v>
      </c>
      <c r="C579" s="2" t="s">
        <v>1378</v>
      </c>
      <c r="D579" s="85">
        <v>3640</v>
      </c>
    </row>
    <row r="580" spans="1:4" x14ac:dyDescent="0.3">
      <c r="A580" s="6">
        <v>1363</v>
      </c>
      <c r="B580" s="17">
        <v>97075740585</v>
      </c>
      <c r="C580" s="2" t="s">
        <v>1380</v>
      </c>
      <c r="D580" s="85">
        <v>5112</v>
      </c>
    </row>
    <row r="581" spans="1:4" x14ac:dyDescent="0.3">
      <c r="A581" s="6">
        <v>1364</v>
      </c>
      <c r="B581" s="17">
        <v>3063140606</v>
      </c>
      <c r="C581" s="2" t="s">
        <v>1381</v>
      </c>
      <c r="D581" s="85">
        <v>3220</v>
      </c>
    </row>
    <row r="582" spans="1:4" x14ac:dyDescent="0.3">
      <c r="A582" s="6">
        <v>1366</v>
      </c>
      <c r="B582" s="17">
        <v>92040320589</v>
      </c>
      <c r="C582" s="2" t="s">
        <v>1383</v>
      </c>
      <c r="D582" s="85">
        <v>1200</v>
      </c>
    </row>
    <row r="583" spans="1:4" x14ac:dyDescent="0.3">
      <c r="A583" s="6">
        <v>1367</v>
      </c>
      <c r="B583" s="17">
        <v>12014211002</v>
      </c>
      <c r="C583" s="2" t="s">
        <v>1384</v>
      </c>
      <c r="D583" s="85">
        <v>1680</v>
      </c>
    </row>
    <row r="584" spans="1:4" x14ac:dyDescent="0.3">
      <c r="A584" s="6">
        <v>1368</v>
      </c>
      <c r="B584" s="17">
        <v>97766650580</v>
      </c>
      <c r="C584" s="2" t="s">
        <v>1385</v>
      </c>
      <c r="D584" s="85">
        <v>5805</v>
      </c>
    </row>
    <row r="585" spans="1:4" x14ac:dyDescent="0.3">
      <c r="A585" s="6">
        <v>1369</v>
      </c>
      <c r="B585" s="17">
        <v>96344830581</v>
      </c>
      <c r="C585" s="2" t="s">
        <v>1386</v>
      </c>
      <c r="D585" s="85">
        <v>1680</v>
      </c>
    </row>
    <row r="586" spans="1:4" x14ac:dyDescent="0.3">
      <c r="A586" s="6">
        <v>1370</v>
      </c>
      <c r="B586" s="17">
        <v>97032890580</v>
      </c>
      <c r="C586" s="2" t="s">
        <v>1387</v>
      </c>
      <c r="D586" s="85">
        <v>6510</v>
      </c>
    </row>
    <row r="587" spans="1:4" x14ac:dyDescent="0.3">
      <c r="A587" s="6">
        <v>1371</v>
      </c>
      <c r="B587" s="17">
        <v>10218251006</v>
      </c>
      <c r="C587" s="2" t="s">
        <v>1388</v>
      </c>
      <c r="D587" s="85">
        <v>615</v>
      </c>
    </row>
    <row r="588" spans="1:4" x14ac:dyDescent="0.3">
      <c r="A588" s="6">
        <v>1372</v>
      </c>
      <c r="B588" s="17">
        <v>14404051006</v>
      </c>
      <c r="C588" s="2" t="s">
        <v>1389</v>
      </c>
      <c r="D588" s="85">
        <v>1610</v>
      </c>
    </row>
    <row r="589" spans="1:4" x14ac:dyDescent="0.3">
      <c r="A589" s="6">
        <v>1373</v>
      </c>
      <c r="B589" s="17">
        <v>14427281002</v>
      </c>
      <c r="C589" s="2" t="s">
        <v>1390</v>
      </c>
      <c r="D589" s="85">
        <v>1320</v>
      </c>
    </row>
    <row r="590" spans="1:4" x14ac:dyDescent="0.3">
      <c r="A590" s="6">
        <v>1374</v>
      </c>
      <c r="B590" s="17">
        <v>5790160583</v>
      </c>
      <c r="C590" s="2" t="s">
        <v>1391</v>
      </c>
      <c r="D590" s="85">
        <v>2886</v>
      </c>
    </row>
    <row r="591" spans="1:4" x14ac:dyDescent="0.3">
      <c r="A591" s="6">
        <v>1375</v>
      </c>
      <c r="B591" s="17">
        <v>16818451003</v>
      </c>
      <c r="C591" s="2" t="s">
        <v>1392</v>
      </c>
      <c r="D591" s="85">
        <v>2100</v>
      </c>
    </row>
    <row r="592" spans="1:4" x14ac:dyDescent="0.3">
      <c r="A592" s="6">
        <v>1376</v>
      </c>
      <c r="B592" s="17">
        <v>97071830588</v>
      </c>
      <c r="C592" s="2" t="s">
        <v>1393</v>
      </c>
      <c r="D592" s="85">
        <v>2300</v>
      </c>
    </row>
    <row r="593" spans="1:4" x14ac:dyDescent="0.3">
      <c r="A593" s="6">
        <v>1377</v>
      </c>
      <c r="B593" s="17">
        <v>10252101000</v>
      </c>
      <c r="C593" s="2" t="s">
        <v>1394</v>
      </c>
      <c r="D593" s="85">
        <v>15405</v>
      </c>
    </row>
    <row r="594" spans="1:4" x14ac:dyDescent="0.3">
      <c r="A594" s="6">
        <v>1379</v>
      </c>
      <c r="B594" s="17">
        <v>16125251005</v>
      </c>
      <c r="C594" s="2" t="s">
        <v>1396</v>
      </c>
      <c r="D594" s="85">
        <v>1260</v>
      </c>
    </row>
    <row r="595" spans="1:4" x14ac:dyDescent="0.3">
      <c r="A595" s="6">
        <v>1380</v>
      </c>
      <c r="B595" s="17">
        <v>11447541001</v>
      </c>
      <c r="C595" s="2" t="s">
        <v>1397</v>
      </c>
      <c r="D595" s="85">
        <v>4110</v>
      </c>
    </row>
    <row r="596" spans="1:4" x14ac:dyDescent="0.3">
      <c r="A596" s="6">
        <v>1381</v>
      </c>
      <c r="B596" s="17">
        <v>91034410604</v>
      </c>
      <c r="C596" s="2" t="s">
        <v>1398</v>
      </c>
      <c r="D596" s="85">
        <v>1034</v>
      </c>
    </row>
    <row r="597" spans="1:4" x14ac:dyDescent="0.3">
      <c r="A597" s="6">
        <v>1382</v>
      </c>
      <c r="B597" s="17">
        <v>2843720604</v>
      </c>
      <c r="C597" s="2" t="s">
        <v>1399</v>
      </c>
      <c r="D597" s="85">
        <v>19150</v>
      </c>
    </row>
    <row r="598" spans="1:4" x14ac:dyDescent="0.3">
      <c r="A598" s="6">
        <v>1383</v>
      </c>
      <c r="B598" s="17">
        <v>17620691000</v>
      </c>
      <c r="C598" s="2" t="s">
        <v>1400</v>
      </c>
      <c r="D598" s="85">
        <v>7605</v>
      </c>
    </row>
    <row r="599" spans="1:4" x14ac:dyDescent="0.3">
      <c r="A599" s="6">
        <v>1384</v>
      </c>
      <c r="B599" s="17">
        <v>7595831004</v>
      </c>
      <c r="C599" s="2" t="s">
        <v>1401</v>
      </c>
      <c r="D599" s="85">
        <v>14126</v>
      </c>
    </row>
    <row r="600" spans="1:4" x14ac:dyDescent="0.3">
      <c r="A600" s="6">
        <v>1386</v>
      </c>
      <c r="B600" s="17">
        <v>97856270588</v>
      </c>
      <c r="C600" s="2" t="s">
        <v>1403</v>
      </c>
      <c r="D600" s="85">
        <v>2170</v>
      </c>
    </row>
    <row r="601" spans="1:4" x14ac:dyDescent="0.3">
      <c r="A601" s="6">
        <v>1387</v>
      </c>
      <c r="B601" s="17">
        <v>8305421003</v>
      </c>
      <c r="C601" s="2" t="s">
        <v>1404</v>
      </c>
      <c r="D601" s="85">
        <v>3150</v>
      </c>
    </row>
    <row r="602" spans="1:4" x14ac:dyDescent="0.3">
      <c r="A602" s="6">
        <v>1388</v>
      </c>
      <c r="B602" s="17">
        <v>16558941007</v>
      </c>
      <c r="C602" s="2" t="s">
        <v>1405</v>
      </c>
      <c r="D602" s="85">
        <v>35</v>
      </c>
    </row>
    <row r="603" spans="1:4" x14ac:dyDescent="0.3">
      <c r="A603" s="6">
        <v>1389</v>
      </c>
      <c r="B603" s="17">
        <v>13991111009</v>
      </c>
      <c r="C603" s="2" t="s">
        <v>1406</v>
      </c>
      <c r="D603" s="85">
        <v>1080</v>
      </c>
    </row>
    <row r="604" spans="1:4" x14ac:dyDescent="0.3">
      <c r="A604" s="6">
        <v>1390</v>
      </c>
      <c r="B604" s="17">
        <v>8066721005</v>
      </c>
      <c r="C604" s="2" t="s">
        <v>1407</v>
      </c>
      <c r="D604" s="85">
        <v>1885</v>
      </c>
    </row>
    <row r="605" spans="1:4" x14ac:dyDescent="0.3">
      <c r="A605" s="6">
        <v>1391</v>
      </c>
      <c r="B605" s="17">
        <v>16819521002</v>
      </c>
      <c r="C605" s="2" t="s">
        <v>1408</v>
      </c>
      <c r="D605" s="85">
        <v>2970</v>
      </c>
    </row>
    <row r="606" spans="1:4" x14ac:dyDescent="0.3">
      <c r="A606" s="6">
        <v>1392</v>
      </c>
      <c r="B606" s="17">
        <v>90042290602</v>
      </c>
      <c r="C606" s="2" t="s">
        <v>1409</v>
      </c>
      <c r="D606" s="85">
        <v>4185</v>
      </c>
    </row>
    <row r="607" spans="1:4" x14ac:dyDescent="0.3">
      <c r="A607" s="6">
        <v>1393</v>
      </c>
      <c r="B607" s="17">
        <v>90066380578</v>
      </c>
      <c r="C607" s="2" t="s">
        <v>1410</v>
      </c>
      <c r="D607" s="85">
        <v>2640</v>
      </c>
    </row>
    <row r="608" spans="1:4" x14ac:dyDescent="0.3">
      <c r="A608" s="6">
        <v>1394</v>
      </c>
      <c r="B608" s="17">
        <v>97571650585</v>
      </c>
      <c r="C608" s="2" t="s">
        <v>1411</v>
      </c>
      <c r="D608" s="85">
        <v>715</v>
      </c>
    </row>
    <row r="609" spans="1:4" x14ac:dyDescent="0.3">
      <c r="A609" s="6">
        <v>1395</v>
      </c>
      <c r="B609" s="17">
        <v>97606320584</v>
      </c>
      <c r="C609" s="2" t="s">
        <v>1412</v>
      </c>
      <c r="D609" s="85">
        <v>2205</v>
      </c>
    </row>
    <row r="610" spans="1:4" x14ac:dyDescent="0.3">
      <c r="A610" s="6">
        <v>1396</v>
      </c>
      <c r="B610" s="17">
        <v>16019361001</v>
      </c>
      <c r="C610" s="2" t="s">
        <v>1413</v>
      </c>
      <c r="D610" s="85">
        <v>840</v>
      </c>
    </row>
    <row r="611" spans="1:4" x14ac:dyDescent="0.3">
      <c r="A611" s="6">
        <v>1398</v>
      </c>
      <c r="B611" s="17">
        <v>12185561003</v>
      </c>
      <c r="C611" s="2" t="s">
        <v>1415</v>
      </c>
      <c r="D611" s="85">
        <v>1500</v>
      </c>
    </row>
    <row r="612" spans="1:4" x14ac:dyDescent="0.3">
      <c r="A612" s="6">
        <v>1399</v>
      </c>
      <c r="B612" s="17">
        <v>17568171007</v>
      </c>
      <c r="C612" s="2" t="s">
        <v>1416</v>
      </c>
      <c r="D612" s="85">
        <v>1500</v>
      </c>
    </row>
    <row r="613" spans="1:4" x14ac:dyDescent="0.3">
      <c r="A613" s="6">
        <v>1401</v>
      </c>
      <c r="B613" s="17">
        <v>16147491001</v>
      </c>
      <c r="C613" s="2" t="s">
        <v>1418</v>
      </c>
      <c r="D613" s="85">
        <v>1300</v>
      </c>
    </row>
    <row r="614" spans="1:4" x14ac:dyDescent="0.3">
      <c r="A614" s="6">
        <v>1402</v>
      </c>
      <c r="B614" s="17">
        <v>14756231008</v>
      </c>
      <c r="C614" s="2" t="s">
        <v>1419</v>
      </c>
      <c r="D614" s="85">
        <v>900</v>
      </c>
    </row>
    <row r="615" spans="1:4" x14ac:dyDescent="0.3">
      <c r="A615" s="6">
        <v>1404</v>
      </c>
      <c r="B615" s="17">
        <v>96526170582</v>
      </c>
      <c r="C615" s="2" t="s">
        <v>1421</v>
      </c>
      <c r="D615" s="85">
        <v>480</v>
      </c>
    </row>
    <row r="616" spans="1:4" x14ac:dyDescent="0.3">
      <c r="A616" s="6">
        <v>1405</v>
      </c>
      <c r="B616" s="17">
        <v>97074770583</v>
      </c>
      <c r="C616" s="2" t="s">
        <v>1422</v>
      </c>
      <c r="D616" s="85">
        <v>17100</v>
      </c>
    </row>
    <row r="617" spans="1:4" x14ac:dyDescent="0.3">
      <c r="A617" s="6">
        <v>1406</v>
      </c>
      <c r="B617" s="17">
        <v>2467640567</v>
      </c>
      <c r="C617" s="2" t="s">
        <v>1423</v>
      </c>
      <c r="D617" s="85">
        <v>500</v>
      </c>
    </row>
    <row r="618" spans="1:4" x14ac:dyDescent="0.3">
      <c r="A618" s="6">
        <v>1407</v>
      </c>
      <c r="B618" s="17">
        <v>14787551002</v>
      </c>
      <c r="C618" s="2" t="s">
        <v>1424</v>
      </c>
      <c r="D618" s="85">
        <v>120</v>
      </c>
    </row>
    <row r="619" spans="1:4" x14ac:dyDescent="0.3">
      <c r="A619" s="6">
        <v>1408</v>
      </c>
      <c r="B619" s="17">
        <v>17675711000</v>
      </c>
      <c r="C619" s="2" t="s">
        <v>1425</v>
      </c>
      <c r="D619" s="85">
        <v>1000</v>
      </c>
    </row>
    <row r="620" spans="1:4" x14ac:dyDescent="0.3">
      <c r="A620" s="6">
        <v>1409</v>
      </c>
      <c r="B620" s="17">
        <v>17151481003</v>
      </c>
      <c r="C620" s="2" t="s">
        <v>1426</v>
      </c>
      <c r="D620" s="85">
        <v>11970</v>
      </c>
    </row>
    <row r="621" spans="1:4" x14ac:dyDescent="0.3">
      <c r="A621" s="6">
        <v>1411</v>
      </c>
      <c r="B621" s="17">
        <v>16383571003</v>
      </c>
      <c r="C621" s="2" t="s">
        <v>1428</v>
      </c>
      <c r="D621" s="85">
        <v>720</v>
      </c>
    </row>
    <row r="622" spans="1:4" x14ac:dyDescent="0.3">
      <c r="A622" s="6">
        <v>1413</v>
      </c>
      <c r="B622" s="17">
        <v>15377961006</v>
      </c>
      <c r="C622" s="2" t="s">
        <v>1430</v>
      </c>
      <c r="D622" s="85">
        <v>2600</v>
      </c>
    </row>
    <row r="623" spans="1:4" x14ac:dyDescent="0.3">
      <c r="A623" s="6">
        <v>1415</v>
      </c>
      <c r="B623" s="17">
        <v>14732631008</v>
      </c>
      <c r="C623" s="2" t="s">
        <v>1432</v>
      </c>
      <c r="D623" s="85">
        <v>1700</v>
      </c>
    </row>
    <row r="624" spans="1:4" x14ac:dyDescent="0.3">
      <c r="A624" s="6">
        <v>1416</v>
      </c>
      <c r="B624" s="17">
        <v>15912241005</v>
      </c>
      <c r="C624" s="2" t="s">
        <v>1433</v>
      </c>
      <c r="D624" s="85">
        <v>1391.5</v>
      </c>
    </row>
    <row r="625" spans="1:4" x14ac:dyDescent="0.3">
      <c r="A625" s="6">
        <v>1417</v>
      </c>
      <c r="B625" s="17">
        <v>97183400585</v>
      </c>
      <c r="C625" s="2" t="s">
        <v>1434</v>
      </c>
      <c r="D625" s="85">
        <v>2580</v>
      </c>
    </row>
    <row r="626" spans="1:4" x14ac:dyDescent="0.3">
      <c r="A626" s="6">
        <v>1420</v>
      </c>
      <c r="B626" s="17">
        <v>97764550584</v>
      </c>
      <c r="C626" s="2" t="s">
        <v>1437</v>
      </c>
      <c r="D626" s="85">
        <v>150</v>
      </c>
    </row>
    <row r="627" spans="1:4" x14ac:dyDescent="0.3">
      <c r="A627" s="6">
        <v>1423</v>
      </c>
      <c r="B627" s="17">
        <v>97810490587</v>
      </c>
      <c r="C627" s="2" t="s">
        <v>1440</v>
      </c>
      <c r="D627" s="85">
        <v>6300</v>
      </c>
    </row>
    <row r="628" spans="1:4" x14ac:dyDescent="0.3">
      <c r="A628" s="6">
        <v>1424</v>
      </c>
      <c r="B628" s="17">
        <v>97665960585</v>
      </c>
      <c r="C628" s="2" t="s">
        <v>1441</v>
      </c>
      <c r="D628" s="85">
        <v>1210</v>
      </c>
    </row>
    <row r="629" spans="1:4" x14ac:dyDescent="0.3">
      <c r="A629" s="6">
        <v>1425</v>
      </c>
      <c r="B629" s="17">
        <v>90050920595</v>
      </c>
      <c r="C629" s="2" t="s">
        <v>1442</v>
      </c>
      <c r="D629" s="85">
        <v>3000</v>
      </c>
    </row>
    <row r="630" spans="1:4" x14ac:dyDescent="0.3">
      <c r="A630" s="6">
        <v>1426</v>
      </c>
      <c r="B630" s="17">
        <v>96603470582</v>
      </c>
      <c r="C630" s="2" t="s">
        <v>1443</v>
      </c>
      <c r="D630" s="85">
        <v>605</v>
      </c>
    </row>
    <row r="631" spans="1:4" x14ac:dyDescent="0.3">
      <c r="A631" s="6">
        <v>1427</v>
      </c>
      <c r="B631" s="17">
        <v>91070880587</v>
      </c>
      <c r="C631" s="2" t="s">
        <v>1444</v>
      </c>
      <c r="D631" s="85">
        <v>450</v>
      </c>
    </row>
    <row r="632" spans="1:4" x14ac:dyDescent="0.3">
      <c r="A632" s="6">
        <v>1429</v>
      </c>
      <c r="B632" s="17">
        <v>2404090561</v>
      </c>
      <c r="C632" s="2" t="s">
        <v>1446</v>
      </c>
      <c r="D632" s="85">
        <v>4620</v>
      </c>
    </row>
    <row r="633" spans="1:4" x14ac:dyDescent="0.3">
      <c r="A633" s="6">
        <v>1430</v>
      </c>
      <c r="B633" s="17">
        <v>90067460593</v>
      </c>
      <c r="C633" s="2" t="s">
        <v>1447</v>
      </c>
      <c r="D633" s="85">
        <v>480</v>
      </c>
    </row>
    <row r="634" spans="1:4" x14ac:dyDescent="0.3">
      <c r="A634" s="6">
        <v>1431</v>
      </c>
      <c r="B634" s="17">
        <v>16619991009</v>
      </c>
      <c r="C634" s="2" t="s">
        <v>1448</v>
      </c>
      <c r="D634" s="85">
        <v>3360</v>
      </c>
    </row>
    <row r="635" spans="1:4" x14ac:dyDescent="0.3">
      <c r="A635" s="6">
        <v>1432</v>
      </c>
      <c r="B635" s="17">
        <v>91183510592</v>
      </c>
      <c r="C635" s="2" t="s">
        <v>4315</v>
      </c>
      <c r="D635" s="85">
        <v>600</v>
      </c>
    </row>
    <row r="636" spans="1:4" x14ac:dyDescent="0.3">
      <c r="A636" s="6">
        <v>1434</v>
      </c>
      <c r="B636" s="17">
        <v>91164230590</v>
      </c>
      <c r="C636" s="2" t="s">
        <v>1451</v>
      </c>
      <c r="D636" s="85">
        <v>3040</v>
      </c>
    </row>
    <row r="637" spans="1:4" x14ac:dyDescent="0.3">
      <c r="A637" s="6">
        <v>1435</v>
      </c>
      <c r="B637" s="17">
        <v>90080660575</v>
      </c>
      <c r="C637" s="2" t="s">
        <v>1452</v>
      </c>
      <c r="D637" s="85">
        <v>250</v>
      </c>
    </row>
    <row r="638" spans="1:4" x14ac:dyDescent="0.3">
      <c r="A638" s="6">
        <v>1436</v>
      </c>
      <c r="B638" s="17">
        <v>91119770591</v>
      </c>
      <c r="C638" s="2" t="s">
        <v>1453</v>
      </c>
      <c r="D638" s="85">
        <v>300</v>
      </c>
    </row>
    <row r="639" spans="1:4" x14ac:dyDescent="0.3">
      <c r="A639" s="6">
        <v>1437</v>
      </c>
      <c r="B639" s="17">
        <v>16337231001</v>
      </c>
      <c r="C639" s="2" t="s">
        <v>1454</v>
      </c>
      <c r="D639" s="85">
        <v>4215</v>
      </c>
    </row>
    <row r="640" spans="1:4" x14ac:dyDescent="0.3">
      <c r="A640" s="6">
        <v>1438</v>
      </c>
      <c r="B640" s="17">
        <v>12046361007</v>
      </c>
      <c r="C640" s="2" t="s">
        <v>1455</v>
      </c>
      <c r="D640" s="85">
        <v>1445</v>
      </c>
    </row>
    <row r="641" spans="1:4" x14ac:dyDescent="0.3">
      <c r="A641" s="6">
        <v>1439</v>
      </c>
      <c r="B641" s="17">
        <v>91079840582</v>
      </c>
      <c r="C641" s="2" t="s">
        <v>1456</v>
      </c>
      <c r="D641" s="85">
        <v>1750</v>
      </c>
    </row>
    <row r="642" spans="1:4" x14ac:dyDescent="0.3">
      <c r="A642" s="6">
        <v>1440</v>
      </c>
      <c r="B642" s="17">
        <v>91080890584</v>
      </c>
      <c r="C642" s="2" t="s">
        <v>1457</v>
      </c>
      <c r="D642" s="85">
        <v>1960</v>
      </c>
    </row>
    <row r="643" spans="1:4" x14ac:dyDescent="0.3">
      <c r="A643" s="6">
        <v>1441</v>
      </c>
      <c r="B643" s="17">
        <v>3257180590</v>
      </c>
      <c r="C643" s="2" t="s">
        <v>1458</v>
      </c>
      <c r="D643" s="85">
        <v>1900</v>
      </c>
    </row>
    <row r="644" spans="1:4" x14ac:dyDescent="0.3">
      <c r="A644" s="6">
        <v>1442</v>
      </c>
      <c r="B644" s="17">
        <v>4766981007</v>
      </c>
      <c r="C644" s="2" t="s">
        <v>1459</v>
      </c>
      <c r="D644" s="85">
        <v>3180</v>
      </c>
    </row>
    <row r="645" spans="1:4" x14ac:dyDescent="0.3">
      <c r="A645" s="6">
        <v>1443</v>
      </c>
      <c r="B645" s="17">
        <v>97861480586</v>
      </c>
      <c r="C645" s="2" t="s">
        <v>1460</v>
      </c>
      <c r="D645" s="85">
        <v>3960</v>
      </c>
    </row>
    <row r="646" spans="1:4" x14ac:dyDescent="0.3">
      <c r="A646" s="6">
        <v>1444</v>
      </c>
      <c r="B646" s="17">
        <v>14291421007</v>
      </c>
      <c r="C646" s="2" t="s">
        <v>1461</v>
      </c>
      <c r="D646" s="85">
        <v>350</v>
      </c>
    </row>
    <row r="647" spans="1:4" x14ac:dyDescent="0.3">
      <c r="A647" s="6">
        <v>1445</v>
      </c>
      <c r="B647" s="17">
        <v>96115040584</v>
      </c>
      <c r="C647" s="2" t="s">
        <v>1462</v>
      </c>
      <c r="D647" s="85">
        <v>480</v>
      </c>
    </row>
    <row r="648" spans="1:4" x14ac:dyDescent="0.3">
      <c r="A648" s="6">
        <v>1446</v>
      </c>
      <c r="B648" s="17">
        <v>96053210587</v>
      </c>
      <c r="C648" s="2" t="s">
        <v>1463</v>
      </c>
      <c r="D648" s="85">
        <v>5550</v>
      </c>
    </row>
    <row r="649" spans="1:4" x14ac:dyDescent="0.3">
      <c r="A649" s="6">
        <v>1447</v>
      </c>
      <c r="B649" s="17">
        <v>14217631002</v>
      </c>
      <c r="C649" s="2" t="s">
        <v>1464</v>
      </c>
      <c r="D649" s="85">
        <v>4050</v>
      </c>
    </row>
    <row r="650" spans="1:4" x14ac:dyDescent="0.3">
      <c r="A650" s="6">
        <v>1448</v>
      </c>
      <c r="B650" s="17">
        <v>95049510589</v>
      </c>
      <c r="C650" s="2" t="s">
        <v>1465</v>
      </c>
      <c r="D650" s="85">
        <v>420</v>
      </c>
    </row>
    <row r="651" spans="1:4" x14ac:dyDescent="0.3">
      <c r="A651" s="6">
        <v>1449</v>
      </c>
      <c r="B651" s="17">
        <v>92080470609</v>
      </c>
      <c r="C651" s="2" t="s">
        <v>1466</v>
      </c>
      <c r="D651" s="85">
        <v>1760</v>
      </c>
    </row>
    <row r="652" spans="1:4" x14ac:dyDescent="0.3">
      <c r="A652" s="6">
        <v>1450</v>
      </c>
      <c r="B652" s="17">
        <v>16935261004</v>
      </c>
      <c r="C652" s="2" t="s">
        <v>1467</v>
      </c>
      <c r="D652" s="85">
        <v>8640</v>
      </c>
    </row>
    <row r="653" spans="1:4" x14ac:dyDescent="0.3">
      <c r="A653" s="6">
        <v>1451</v>
      </c>
      <c r="B653" s="17">
        <v>96497670586</v>
      </c>
      <c r="C653" s="2" t="s">
        <v>1468</v>
      </c>
      <c r="D653" s="85">
        <v>4020</v>
      </c>
    </row>
    <row r="654" spans="1:4" x14ac:dyDescent="0.3">
      <c r="A654" s="6">
        <v>1453</v>
      </c>
      <c r="B654" s="17">
        <v>90011320596</v>
      </c>
      <c r="C654" s="2" t="s">
        <v>1470</v>
      </c>
      <c r="D654" s="85">
        <v>2680</v>
      </c>
    </row>
    <row r="655" spans="1:4" x14ac:dyDescent="0.3">
      <c r="A655" s="6">
        <v>1454</v>
      </c>
      <c r="B655" s="17">
        <v>13963851004</v>
      </c>
      <c r="C655" s="2" t="s">
        <v>1471</v>
      </c>
      <c r="D655" s="85">
        <v>2470</v>
      </c>
    </row>
    <row r="656" spans="1:4" x14ac:dyDescent="0.3">
      <c r="A656" s="6">
        <v>1455</v>
      </c>
      <c r="B656" s="17">
        <v>96101420584</v>
      </c>
      <c r="C656" s="2" t="s">
        <v>1472</v>
      </c>
      <c r="D656" s="85">
        <v>1900</v>
      </c>
    </row>
    <row r="657" spans="1:4" x14ac:dyDescent="0.3">
      <c r="A657" s="6">
        <v>1456</v>
      </c>
      <c r="B657" s="17">
        <v>97985060587</v>
      </c>
      <c r="C657" s="2" t="s">
        <v>1473</v>
      </c>
      <c r="D657" s="85">
        <v>1050</v>
      </c>
    </row>
    <row r="658" spans="1:4" x14ac:dyDescent="0.3">
      <c r="A658" s="6">
        <v>1457</v>
      </c>
      <c r="B658" s="17">
        <v>9623821007</v>
      </c>
      <c r="C658" s="2" t="s">
        <v>1474</v>
      </c>
      <c r="D658" s="85">
        <v>5240</v>
      </c>
    </row>
    <row r="659" spans="1:4" x14ac:dyDescent="0.3">
      <c r="A659" s="6">
        <v>1458</v>
      </c>
      <c r="B659" s="17">
        <v>92077820600</v>
      </c>
      <c r="C659" s="2" t="s">
        <v>1475</v>
      </c>
      <c r="D659" s="85">
        <v>950</v>
      </c>
    </row>
    <row r="660" spans="1:4" x14ac:dyDescent="0.3">
      <c r="A660" s="6">
        <v>1459</v>
      </c>
      <c r="B660" s="17">
        <v>90105080569</v>
      </c>
      <c r="C660" s="2" t="s">
        <v>1476</v>
      </c>
      <c r="D660" s="85">
        <v>2000</v>
      </c>
    </row>
    <row r="661" spans="1:4" x14ac:dyDescent="0.3">
      <c r="A661" s="6">
        <v>1460</v>
      </c>
      <c r="B661" s="17">
        <v>90071990593</v>
      </c>
      <c r="C661" s="2" t="s">
        <v>1477</v>
      </c>
      <c r="D661" s="85">
        <v>8050</v>
      </c>
    </row>
    <row r="662" spans="1:4" x14ac:dyDescent="0.3">
      <c r="A662" s="6">
        <v>1462</v>
      </c>
      <c r="B662" s="17">
        <v>94077720582</v>
      </c>
      <c r="C662" s="2" t="s">
        <v>1479</v>
      </c>
      <c r="D662" s="85">
        <v>1800</v>
      </c>
    </row>
    <row r="663" spans="1:4" x14ac:dyDescent="0.3">
      <c r="A663" s="6">
        <v>1463</v>
      </c>
      <c r="B663" s="17">
        <v>94010150582</v>
      </c>
      <c r="C663" s="2" t="s">
        <v>1480</v>
      </c>
      <c r="D663" s="85">
        <v>4020</v>
      </c>
    </row>
    <row r="664" spans="1:4" x14ac:dyDescent="0.3">
      <c r="A664" s="6">
        <v>1464</v>
      </c>
      <c r="B664" s="17">
        <v>17739311003</v>
      </c>
      <c r="C664" s="2" t="s">
        <v>1481</v>
      </c>
      <c r="D664" s="85">
        <v>1980</v>
      </c>
    </row>
    <row r="665" spans="1:4" x14ac:dyDescent="0.3">
      <c r="A665" s="6">
        <v>1465</v>
      </c>
      <c r="B665" s="17">
        <v>97519370585</v>
      </c>
      <c r="C665" s="2" t="s">
        <v>1482</v>
      </c>
      <c r="D665" s="85">
        <v>3185</v>
      </c>
    </row>
    <row r="666" spans="1:4" x14ac:dyDescent="0.3">
      <c r="A666" s="6">
        <v>1466</v>
      </c>
      <c r="B666" s="17">
        <v>96435270580</v>
      </c>
      <c r="C666" s="2" t="s">
        <v>1483</v>
      </c>
      <c r="D666" s="85">
        <v>1540</v>
      </c>
    </row>
    <row r="667" spans="1:4" x14ac:dyDescent="0.3">
      <c r="A667" s="6">
        <v>1467</v>
      </c>
      <c r="B667" s="17">
        <v>90039790598</v>
      </c>
      <c r="C667" s="2" t="s">
        <v>1595</v>
      </c>
      <c r="D667" s="85">
        <v>540</v>
      </c>
    </row>
    <row r="668" spans="1:4" x14ac:dyDescent="0.3">
      <c r="A668" s="6">
        <v>1468</v>
      </c>
      <c r="B668" s="17">
        <v>94092970584</v>
      </c>
      <c r="C668" s="2" t="s">
        <v>1649</v>
      </c>
      <c r="D668" s="85">
        <v>550</v>
      </c>
    </row>
    <row r="669" spans="1:4" x14ac:dyDescent="0.3">
      <c r="A669" s="6">
        <v>1469</v>
      </c>
      <c r="B669" s="17">
        <v>15534111008</v>
      </c>
      <c r="C669" s="2" t="s">
        <v>3185</v>
      </c>
      <c r="D669" s="85">
        <v>750</v>
      </c>
    </row>
    <row r="670" spans="1:4" x14ac:dyDescent="0.3">
      <c r="A670" s="6">
        <v>1470</v>
      </c>
      <c r="B670" s="17">
        <v>97152560583</v>
      </c>
      <c r="C670" s="2" t="s">
        <v>3465</v>
      </c>
      <c r="D670" s="85">
        <v>300</v>
      </c>
    </row>
    <row r="671" spans="1:4" x14ac:dyDescent="0.3">
      <c r="A671" s="6">
        <v>1472</v>
      </c>
      <c r="B671" s="42" t="s">
        <v>3668</v>
      </c>
      <c r="C671" s="2" t="s">
        <v>3638</v>
      </c>
      <c r="D671" s="85">
        <v>1840</v>
      </c>
    </row>
    <row r="672" spans="1:4" x14ac:dyDescent="0.3">
      <c r="A672" s="6">
        <v>1473</v>
      </c>
      <c r="B672" s="17">
        <v>96304860586</v>
      </c>
      <c r="C672" s="2" t="s">
        <v>3639</v>
      </c>
      <c r="D672" s="85">
        <v>70</v>
      </c>
    </row>
    <row r="673" spans="1:4" x14ac:dyDescent="0.3">
      <c r="A673" s="6">
        <v>1475</v>
      </c>
      <c r="B673" s="17">
        <v>97764850588</v>
      </c>
      <c r="C673" s="2" t="s">
        <v>3641</v>
      </c>
      <c r="D673" s="85">
        <v>420</v>
      </c>
    </row>
    <row r="674" spans="1:4" x14ac:dyDescent="0.3">
      <c r="A674" s="6">
        <v>1476</v>
      </c>
      <c r="B674" s="17">
        <v>97941420586</v>
      </c>
      <c r="C674" s="2" t="s">
        <v>3642</v>
      </c>
      <c r="D674" s="85">
        <v>160</v>
      </c>
    </row>
    <row r="675" spans="1:4" x14ac:dyDescent="0.3">
      <c r="A675" s="6">
        <v>1477</v>
      </c>
      <c r="B675" s="17">
        <v>83005900580</v>
      </c>
      <c r="C675" s="2" t="s">
        <v>3643</v>
      </c>
      <c r="D675" s="85">
        <v>80</v>
      </c>
    </row>
    <row r="676" spans="1:4" x14ac:dyDescent="0.3">
      <c r="A676" s="6">
        <v>1479</v>
      </c>
      <c r="B676" s="17">
        <v>96430540581</v>
      </c>
      <c r="C676" s="2" t="s">
        <v>3645</v>
      </c>
      <c r="D676" s="85">
        <v>240</v>
      </c>
    </row>
    <row r="677" spans="1:4" x14ac:dyDescent="0.3">
      <c r="A677" s="6">
        <v>1480</v>
      </c>
      <c r="B677" s="17">
        <v>96514950581</v>
      </c>
      <c r="C677" s="2" t="s">
        <v>3646</v>
      </c>
      <c r="D677" s="85">
        <v>280</v>
      </c>
    </row>
    <row r="678" spans="1:4" x14ac:dyDescent="0.3">
      <c r="A678" s="6">
        <v>1481</v>
      </c>
      <c r="B678" s="42" t="s">
        <v>3671</v>
      </c>
      <c r="C678" s="2" t="s">
        <v>4064</v>
      </c>
      <c r="D678" s="85">
        <v>3000</v>
      </c>
    </row>
    <row r="679" spans="1:4" x14ac:dyDescent="0.3">
      <c r="A679" s="6">
        <v>1482</v>
      </c>
      <c r="B679" s="17">
        <v>96546350586</v>
      </c>
      <c r="C679" s="2" t="s">
        <v>3647</v>
      </c>
      <c r="D679" s="85">
        <v>276</v>
      </c>
    </row>
    <row r="680" spans="1:4" x14ac:dyDescent="0.3">
      <c r="A680" s="6">
        <v>1486</v>
      </c>
      <c r="B680" s="17">
        <v>14313801004</v>
      </c>
      <c r="C680" s="2" t="s">
        <v>3651</v>
      </c>
      <c r="D680" s="85">
        <v>200</v>
      </c>
    </row>
    <row r="681" spans="1:4" x14ac:dyDescent="0.3">
      <c r="A681" s="6">
        <v>1488</v>
      </c>
      <c r="B681" s="17">
        <v>16778831004</v>
      </c>
      <c r="C681" s="2" t="s">
        <v>3653</v>
      </c>
      <c r="D681" s="85">
        <v>640</v>
      </c>
    </row>
    <row r="682" spans="1:4" x14ac:dyDescent="0.3">
      <c r="A682" s="6">
        <v>1489</v>
      </c>
      <c r="B682" s="17">
        <v>97667970582</v>
      </c>
      <c r="C682" s="2" t="s">
        <v>3654</v>
      </c>
      <c r="D682" s="85">
        <v>150</v>
      </c>
    </row>
    <row r="683" spans="1:4" x14ac:dyDescent="0.3">
      <c r="A683" s="6">
        <v>1491</v>
      </c>
      <c r="B683" s="42" t="s">
        <v>3673</v>
      </c>
      <c r="C683" s="2" t="s">
        <v>3990</v>
      </c>
      <c r="D683" s="85">
        <v>150</v>
      </c>
    </row>
    <row r="684" spans="1:4" x14ac:dyDescent="0.3">
      <c r="A684" s="6">
        <v>1493</v>
      </c>
      <c r="B684" s="17">
        <v>93013160580</v>
      </c>
      <c r="C684" s="2" t="s">
        <v>3657</v>
      </c>
      <c r="D684" s="85">
        <v>280</v>
      </c>
    </row>
    <row r="685" spans="1:4" x14ac:dyDescent="0.3">
      <c r="A685" s="6">
        <v>1497</v>
      </c>
      <c r="B685" s="17">
        <v>96543030587</v>
      </c>
      <c r="C685" s="2" t="s">
        <v>3661</v>
      </c>
      <c r="D685" s="85">
        <v>480</v>
      </c>
    </row>
    <row r="686" spans="1:4" x14ac:dyDescent="0.3">
      <c r="A686" s="6">
        <v>1498</v>
      </c>
      <c r="B686" s="17">
        <v>97456450580</v>
      </c>
      <c r="C686" s="2" t="s">
        <v>3662</v>
      </c>
      <c r="D686" s="85">
        <v>208</v>
      </c>
    </row>
    <row r="687" spans="1:4" x14ac:dyDescent="0.3">
      <c r="A687" s="6">
        <v>1500</v>
      </c>
      <c r="B687" s="42" t="s">
        <v>3676</v>
      </c>
      <c r="C687" s="2" t="s">
        <v>3664</v>
      </c>
      <c r="D687" s="85">
        <v>1000</v>
      </c>
    </row>
    <row r="688" spans="1:4" x14ac:dyDescent="0.3">
      <c r="A688" s="6">
        <v>1502</v>
      </c>
      <c r="B688" s="17">
        <v>97803510581</v>
      </c>
      <c r="C688" s="2" t="s">
        <v>3666</v>
      </c>
      <c r="D688" s="85">
        <v>400</v>
      </c>
    </row>
    <row r="689" spans="1:4" x14ac:dyDescent="0.3">
      <c r="A689" s="6">
        <v>1504</v>
      </c>
      <c r="B689" s="17">
        <v>96540030580</v>
      </c>
      <c r="C689" s="2" t="s">
        <v>4316</v>
      </c>
      <c r="D689" s="85">
        <v>100</v>
      </c>
    </row>
    <row r="690" spans="1:4" x14ac:dyDescent="0.3">
      <c r="D690" s="33">
        <f>SUM(D2:D689)</f>
        <v>1656185.1300000001</v>
      </c>
    </row>
  </sheetData>
  <conditionalFormatting sqref="B1">
    <cfRule type="duplicateValues" dxfId="31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8176-25ED-4307-B067-FFF2F7823E31}">
  <sheetPr>
    <tabColor rgb="FF00FF00"/>
  </sheetPr>
  <dimension ref="A1:D3"/>
  <sheetViews>
    <sheetView workbookViewId="0">
      <selection activeCell="B2" sqref="B2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6">
        <v>975</v>
      </c>
      <c r="B2" s="17">
        <v>97878980586</v>
      </c>
      <c r="C2" s="2" t="s">
        <v>992</v>
      </c>
      <c r="D2" s="86">
        <v>750</v>
      </c>
    </row>
    <row r="3" spans="1:4" x14ac:dyDescent="0.3">
      <c r="D3" s="33">
        <f>SUM(D2:D2)</f>
        <v>750</v>
      </c>
    </row>
  </sheetData>
  <conditionalFormatting sqref="B1">
    <cfRule type="duplicateValues" dxfId="30" priority="1"/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41E8-1B5B-46F1-963F-0611EB07CF29}">
  <sheetPr>
    <tabColor rgb="FF00FF00"/>
  </sheetPr>
  <dimension ref="A1:D3"/>
  <sheetViews>
    <sheetView workbookViewId="0">
      <selection activeCell="E7" sqref="E7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6">
        <v>1107</v>
      </c>
      <c r="B2" s="17">
        <v>4361181003</v>
      </c>
      <c r="C2" s="2" t="s">
        <v>1124</v>
      </c>
      <c r="D2" s="79">
        <v>5500</v>
      </c>
    </row>
    <row r="3" spans="1:4" x14ac:dyDescent="0.3">
      <c r="D3" s="33">
        <f>SUM(D2:D2)</f>
        <v>5500</v>
      </c>
    </row>
  </sheetData>
  <conditionalFormatting sqref="B1">
    <cfRule type="duplicateValues" dxfId="29" priority="1"/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EEE76-E487-4B89-A229-CC6D1F4EC2FB}">
  <sheetPr>
    <tabColor rgb="FF00FF00"/>
  </sheetPr>
  <dimension ref="A1:D5"/>
  <sheetViews>
    <sheetView workbookViewId="0">
      <selection activeCell="B2" sqref="B2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4317</v>
      </c>
    </row>
    <row r="2" spans="1:4" x14ac:dyDescent="0.3">
      <c r="A2" s="6">
        <v>437</v>
      </c>
      <c r="B2" s="17">
        <v>97112200585</v>
      </c>
      <c r="C2" s="2" t="s">
        <v>645</v>
      </c>
      <c r="D2" s="85">
        <v>8742</v>
      </c>
    </row>
    <row r="3" spans="1:4" x14ac:dyDescent="0.3">
      <c r="A3" s="6">
        <v>531</v>
      </c>
      <c r="B3" s="17">
        <v>96460440587</v>
      </c>
      <c r="C3" s="2" t="s">
        <v>446</v>
      </c>
      <c r="D3" s="85">
        <v>7800</v>
      </c>
    </row>
    <row r="4" spans="1:4" x14ac:dyDescent="0.3">
      <c r="A4" s="6">
        <v>651</v>
      </c>
      <c r="B4" s="17">
        <v>5825151003</v>
      </c>
      <c r="C4" s="2" t="s">
        <v>605</v>
      </c>
      <c r="D4" s="85">
        <v>8340</v>
      </c>
    </row>
    <row r="5" spans="1:4" x14ac:dyDescent="0.3">
      <c r="D5" s="33">
        <f>SUM(D2:D4)</f>
        <v>24882</v>
      </c>
    </row>
  </sheetData>
  <conditionalFormatting sqref="B1">
    <cfRule type="duplicateValues" dxfId="28" priority="1"/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7FB5-C008-4A0E-B0EA-30153F7521B3}">
  <sheetPr>
    <tabColor rgb="FF00FF00"/>
  </sheetPr>
  <dimension ref="A1:D3"/>
  <sheetViews>
    <sheetView workbookViewId="0">
      <selection activeCell="B2" sqref="B2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4317</v>
      </c>
    </row>
    <row r="2" spans="1:4" x14ac:dyDescent="0.3">
      <c r="A2" s="6">
        <v>1223</v>
      </c>
      <c r="B2" s="17">
        <v>16562031001</v>
      </c>
      <c r="C2" s="2" t="s">
        <v>1240</v>
      </c>
      <c r="D2" s="85">
        <v>210</v>
      </c>
    </row>
    <row r="3" spans="1:4" x14ac:dyDescent="0.3">
      <c r="D3" s="33">
        <f>+D2</f>
        <v>210</v>
      </c>
    </row>
  </sheetData>
  <conditionalFormatting sqref="B1">
    <cfRule type="duplicateValues" dxfId="27" priority="1"/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69FBC-B22A-45A4-93FE-3A862E695940}">
  <sheetPr>
    <tabColor rgb="FF00FF00"/>
  </sheetPr>
  <dimension ref="A1:D4"/>
  <sheetViews>
    <sheetView workbookViewId="0">
      <selection activeCell="A4" sqref="A4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4318</v>
      </c>
    </row>
    <row r="2" spans="1:4" ht="16.2" customHeight="1" x14ac:dyDescent="0.3">
      <c r="A2" s="6">
        <v>1412</v>
      </c>
      <c r="B2" s="17">
        <v>11299641008</v>
      </c>
      <c r="C2" s="2" t="s">
        <v>1429</v>
      </c>
      <c r="D2" s="85">
        <v>4500</v>
      </c>
    </row>
    <row r="3" spans="1:4" ht="16.2" customHeight="1" x14ac:dyDescent="0.3">
      <c r="A3" s="6">
        <v>1192</v>
      </c>
      <c r="B3" s="17">
        <v>11680661003</v>
      </c>
      <c r="C3" s="2" t="s">
        <v>1209</v>
      </c>
      <c r="D3" s="85">
        <v>6880</v>
      </c>
    </row>
    <row r="4" spans="1:4" x14ac:dyDescent="0.3">
      <c r="D4" s="33">
        <f>SUM(D2:D3)</f>
        <v>11380</v>
      </c>
    </row>
  </sheetData>
  <conditionalFormatting sqref="B1">
    <cfRule type="duplicateValues" dxfId="26" priority="1"/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0B26-A23B-42BA-AF48-2C16626D9A98}">
  <sheetPr>
    <tabColor rgb="FF00FF00"/>
  </sheetPr>
  <dimension ref="A1:D3"/>
  <sheetViews>
    <sheetView workbookViewId="0">
      <selection activeCell="B3" sqref="B3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4318</v>
      </c>
    </row>
    <row r="2" spans="1:4" x14ac:dyDescent="0.3">
      <c r="A2" s="6">
        <v>548</v>
      </c>
      <c r="B2" s="17">
        <v>80433100585</v>
      </c>
      <c r="C2" s="2" t="s">
        <v>64</v>
      </c>
      <c r="D2" s="79">
        <v>7936</v>
      </c>
    </row>
    <row r="3" spans="1:4" x14ac:dyDescent="0.3">
      <c r="D3" s="33">
        <f>+D2</f>
        <v>7936</v>
      </c>
    </row>
  </sheetData>
  <conditionalFormatting sqref="B1">
    <cfRule type="duplicateValues" dxfId="25" priority="1"/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F13C7-EEE8-44C6-BD07-4A781CBE3660}">
  <sheetPr>
    <tabColor rgb="FF00FF00"/>
  </sheetPr>
  <dimension ref="A1:D4"/>
  <sheetViews>
    <sheetView workbookViewId="0">
      <selection activeCell="B3" sqref="B3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4318</v>
      </c>
    </row>
    <row r="2" spans="1:4" ht="15" customHeight="1" x14ac:dyDescent="0.3">
      <c r="A2" s="6">
        <v>364</v>
      </c>
      <c r="B2" s="17">
        <v>3117710602</v>
      </c>
      <c r="C2" s="2" t="s">
        <v>241</v>
      </c>
      <c r="D2" s="87">
        <v>2940</v>
      </c>
    </row>
    <row r="3" spans="1:4" ht="15" customHeight="1" x14ac:dyDescent="0.3">
      <c r="A3" s="6">
        <v>1461</v>
      </c>
      <c r="B3" s="17">
        <v>4725041000</v>
      </c>
      <c r="C3" s="2" t="s">
        <v>1478</v>
      </c>
      <c r="D3" s="87">
        <v>10748</v>
      </c>
    </row>
    <row r="4" spans="1:4" x14ac:dyDescent="0.3">
      <c r="D4" s="33">
        <f>SUM(D2:D3)</f>
        <v>13688</v>
      </c>
    </row>
  </sheetData>
  <conditionalFormatting sqref="B1">
    <cfRule type="duplicateValues" dxfId="24" priority="1"/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0BB4-464F-4D2E-B4E5-6A8DA99DEB8A}">
  <sheetPr>
    <tabColor rgb="FF00FF00"/>
  </sheetPr>
  <dimension ref="A1:D6"/>
  <sheetViews>
    <sheetView workbookViewId="0">
      <selection activeCell="C3" sqref="C3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4318</v>
      </c>
    </row>
    <row r="2" spans="1:4" ht="15" customHeight="1" x14ac:dyDescent="0.3">
      <c r="A2" s="6">
        <v>172</v>
      </c>
      <c r="B2" s="17">
        <v>95040500589</v>
      </c>
      <c r="C2" s="2" t="s">
        <v>606</v>
      </c>
      <c r="D2" s="82">
        <v>3685</v>
      </c>
    </row>
    <row r="3" spans="1:4" ht="15" customHeight="1" x14ac:dyDescent="0.3">
      <c r="A3" s="6">
        <v>192</v>
      </c>
      <c r="B3" s="17">
        <v>92000380581</v>
      </c>
      <c r="C3" s="2" t="s">
        <v>484</v>
      </c>
      <c r="D3" s="82">
        <v>500</v>
      </c>
    </row>
    <row r="4" spans="1:4" ht="15" customHeight="1" x14ac:dyDescent="0.3">
      <c r="A4" s="6">
        <v>610</v>
      </c>
      <c r="B4" s="17">
        <v>2082420569</v>
      </c>
      <c r="C4" s="2" t="s">
        <v>497</v>
      </c>
      <c r="D4" s="82">
        <v>875</v>
      </c>
    </row>
    <row r="5" spans="1:4" ht="15" customHeight="1" x14ac:dyDescent="0.3">
      <c r="A5" s="6">
        <v>1337</v>
      </c>
      <c r="B5" s="17">
        <v>13993501009</v>
      </c>
      <c r="C5" s="2" t="s">
        <v>1354</v>
      </c>
      <c r="D5" s="82">
        <v>3525</v>
      </c>
    </row>
    <row r="6" spans="1:4" x14ac:dyDescent="0.3">
      <c r="D6" s="33">
        <f>SUM(D2:D5)</f>
        <v>8585</v>
      </c>
    </row>
  </sheetData>
  <conditionalFormatting sqref="B1">
    <cfRule type="duplicateValues" dxfId="23" priority="1"/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3BA0-CEAF-4E8E-B55D-26C05669424A}">
  <sheetPr>
    <tabColor rgb="FF00FF00"/>
  </sheetPr>
  <dimension ref="A1:D3"/>
  <sheetViews>
    <sheetView workbookViewId="0">
      <selection activeCell="C3" sqref="C3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6.2" customHeight="1" x14ac:dyDescent="0.3">
      <c r="A2" s="6">
        <v>172</v>
      </c>
      <c r="B2" s="17">
        <v>95040500589</v>
      </c>
      <c r="C2" s="2" t="s">
        <v>606</v>
      </c>
      <c r="D2" s="86">
        <v>3135</v>
      </c>
    </row>
    <row r="3" spans="1:4" x14ac:dyDescent="0.3">
      <c r="D3" s="33">
        <f>SUM(D2:D2)</f>
        <v>3135</v>
      </c>
    </row>
  </sheetData>
  <conditionalFormatting sqref="B1">
    <cfRule type="duplicateValues" dxfId="22" priority="1"/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BA12-3FAE-416C-9B21-8006820FAD1D}">
  <sheetPr>
    <tabColor rgb="FF00FF00"/>
  </sheetPr>
  <dimension ref="A1:D5"/>
  <sheetViews>
    <sheetView workbookViewId="0">
      <selection activeCell="B2" sqref="B2"/>
    </sheetView>
  </sheetViews>
  <sheetFormatPr defaultColWidth="24.44140625" defaultRowHeight="14.4" x14ac:dyDescent="0.3"/>
  <cols>
    <col min="3" max="3" width="87.88671875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4317</v>
      </c>
    </row>
    <row r="2" spans="1:4" ht="15" customHeight="1" x14ac:dyDescent="0.3">
      <c r="A2" s="6">
        <v>398</v>
      </c>
      <c r="B2" s="17">
        <v>3170420602</v>
      </c>
      <c r="C2" s="2" t="s">
        <v>331</v>
      </c>
      <c r="D2" s="88">
        <v>12550</v>
      </c>
    </row>
    <row r="3" spans="1:4" ht="15" customHeight="1" x14ac:dyDescent="0.3">
      <c r="A3" s="6">
        <v>518</v>
      </c>
      <c r="B3" s="17">
        <v>1521980563</v>
      </c>
      <c r="C3" s="2" t="s">
        <v>647</v>
      </c>
      <c r="D3" s="88">
        <v>14420</v>
      </c>
    </row>
    <row r="4" spans="1:4" ht="15" customHeight="1" x14ac:dyDescent="0.3">
      <c r="A4" s="6">
        <v>1342</v>
      </c>
      <c r="B4" s="17">
        <v>13088471001</v>
      </c>
      <c r="C4" s="2" t="s">
        <v>1359</v>
      </c>
      <c r="D4" s="88">
        <v>450</v>
      </c>
    </row>
    <row r="5" spans="1:4" x14ac:dyDescent="0.3">
      <c r="D5" s="33">
        <f>SUM(D2:D4)</f>
        <v>27420</v>
      </c>
    </row>
  </sheetData>
  <conditionalFormatting sqref="B1">
    <cfRule type="duplicateValues" dxfId="21" priority="1"/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B5B5-E2DF-43FF-8260-786064579F66}">
  <sheetPr>
    <tabColor rgb="FF00FF00"/>
  </sheetPr>
  <dimension ref="A1:D3"/>
  <sheetViews>
    <sheetView workbookViewId="0">
      <selection activeCell="B2" sqref="B2"/>
    </sheetView>
  </sheetViews>
  <sheetFormatPr defaultColWidth="24.44140625" defaultRowHeight="14.4" x14ac:dyDescent="0.3"/>
  <cols>
    <col min="3" max="3" width="85.109375" bestFit="1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3636</v>
      </c>
    </row>
    <row r="2" spans="1:4" ht="15" customHeight="1" x14ac:dyDescent="0.3">
      <c r="A2" s="6">
        <v>1342</v>
      </c>
      <c r="B2" s="17">
        <v>13088471001</v>
      </c>
      <c r="C2" s="2" t="s">
        <v>1359</v>
      </c>
      <c r="D2" s="85">
        <v>300</v>
      </c>
    </row>
    <row r="3" spans="1:4" x14ac:dyDescent="0.3">
      <c r="D3" s="33">
        <f>SUM(D2:D2)</f>
        <v>300</v>
      </c>
    </row>
  </sheetData>
  <conditionalFormatting sqref="B1">
    <cfRule type="duplicateValues" dxfId="20" priority="1"/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D5AA-3429-4831-84D1-DC27694226C2}">
  <sheetPr>
    <tabColor rgb="FF00FF00"/>
  </sheetPr>
  <dimension ref="A1:D10"/>
  <sheetViews>
    <sheetView workbookViewId="0">
      <selection activeCell="D16" sqref="D16"/>
    </sheetView>
  </sheetViews>
  <sheetFormatPr defaultColWidth="24.44140625" defaultRowHeight="14.4" x14ac:dyDescent="0.3"/>
  <cols>
    <col min="3" max="3" width="87.88671875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4317</v>
      </c>
    </row>
    <row r="2" spans="1:4" ht="15" customHeight="1" x14ac:dyDescent="0.3">
      <c r="A2" s="6">
        <v>1125</v>
      </c>
      <c r="B2" s="17">
        <v>2506940606</v>
      </c>
      <c r="C2" s="2" t="s">
        <v>1142</v>
      </c>
      <c r="D2" s="78">
        <v>6012.96</v>
      </c>
    </row>
    <row r="3" spans="1:4" ht="15" customHeight="1" x14ac:dyDescent="0.3">
      <c r="A3" s="6">
        <v>624</v>
      </c>
      <c r="B3" s="17">
        <v>14989581005</v>
      </c>
      <c r="C3" s="2" t="s">
        <v>251</v>
      </c>
      <c r="D3" s="78">
        <v>2977.83</v>
      </c>
    </row>
    <row r="4" spans="1:4" x14ac:dyDescent="0.3">
      <c r="D4" s="33">
        <f>SUM(D2:D3)</f>
        <v>8990.7900000000009</v>
      </c>
    </row>
    <row r="8" spans="1:4" ht="28.8" x14ac:dyDescent="0.3">
      <c r="A8" s="56" t="s">
        <v>664</v>
      </c>
      <c r="B8" s="57" t="s">
        <v>665</v>
      </c>
      <c r="C8" s="56" t="s">
        <v>666</v>
      </c>
      <c r="D8" s="56" t="s">
        <v>4317</v>
      </c>
    </row>
    <row r="9" spans="1:4" x14ac:dyDescent="0.3">
      <c r="A9" s="6">
        <v>1125</v>
      </c>
      <c r="B9" s="17">
        <v>2506940606</v>
      </c>
      <c r="C9" s="2" t="s">
        <v>1142</v>
      </c>
      <c r="D9" s="51">
        <f>+Contributi!F1128-'File Pagamenti 46'!D2</f>
        <v>8560.0400000000009</v>
      </c>
    </row>
    <row r="10" spans="1:4" x14ac:dyDescent="0.3">
      <c r="D10" s="33">
        <f>+D9</f>
        <v>8560.0400000000009</v>
      </c>
    </row>
  </sheetData>
  <conditionalFormatting sqref="B1">
    <cfRule type="duplicateValues" dxfId="19" priority="2"/>
  </conditionalFormatting>
  <conditionalFormatting sqref="B8">
    <cfRule type="duplicateValues" dxfId="18" priority="1"/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3CBE-9332-4C80-87D7-9F112BFF4328}">
  <sheetPr>
    <tabColor rgb="FF00FF00"/>
  </sheetPr>
  <dimension ref="A1:D4"/>
  <sheetViews>
    <sheetView workbookViewId="0">
      <selection activeCell="D16" sqref="D16"/>
    </sheetView>
  </sheetViews>
  <sheetFormatPr defaultColWidth="24.44140625" defaultRowHeight="14.4" x14ac:dyDescent="0.3"/>
  <cols>
    <col min="3" max="3" width="87.88671875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4317</v>
      </c>
    </row>
    <row r="2" spans="1:4" ht="15" customHeight="1" x14ac:dyDescent="0.3">
      <c r="A2" s="6">
        <v>79</v>
      </c>
      <c r="B2" s="17">
        <v>96301750582</v>
      </c>
      <c r="C2" s="2" t="s">
        <v>152</v>
      </c>
      <c r="D2" s="79">
        <v>4550</v>
      </c>
    </row>
    <row r="3" spans="1:4" ht="15" customHeight="1" x14ac:dyDescent="0.3">
      <c r="A3" s="6">
        <v>129</v>
      </c>
      <c r="B3" s="17">
        <v>2090180569</v>
      </c>
      <c r="C3" s="2" t="s">
        <v>25</v>
      </c>
      <c r="D3" s="79">
        <v>2950</v>
      </c>
    </row>
    <row r="4" spans="1:4" x14ac:dyDescent="0.3">
      <c r="D4" s="33">
        <f>SUM(D2:D3)</f>
        <v>7500</v>
      </c>
    </row>
  </sheetData>
  <conditionalFormatting sqref="B1">
    <cfRule type="duplicateValues" dxfId="17" priority="2"/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BB053-028D-4EAB-9B21-8876A640F805}">
  <sheetPr>
    <tabColor rgb="FF00FF00"/>
  </sheetPr>
  <dimension ref="A1:D7"/>
  <sheetViews>
    <sheetView workbookViewId="0">
      <selection activeCell="D7" sqref="D7"/>
    </sheetView>
  </sheetViews>
  <sheetFormatPr defaultColWidth="24.44140625" defaultRowHeight="14.4" x14ac:dyDescent="0.3"/>
  <cols>
    <col min="3" max="3" width="87.88671875" customWidth="1"/>
    <col min="4" max="4" width="41" customWidth="1"/>
  </cols>
  <sheetData>
    <row r="1" spans="1:4" ht="37.950000000000003" customHeight="1" x14ac:dyDescent="0.3">
      <c r="A1" s="56" t="s">
        <v>664</v>
      </c>
      <c r="B1" s="57" t="s">
        <v>665</v>
      </c>
      <c r="C1" s="56" t="s">
        <v>666</v>
      </c>
      <c r="D1" s="56" t="s">
        <v>4317</v>
      </c>
    </row>
    <row r="2" spans="1:4" ht="15" customHeight="1" x14ac:dyDescent="0.3">
      <c r="A2" s="6">
        <v>168</v>
      </c>
      <c r="B2" s="17">
        <v>10998561004</v>
      </c>
      <c r="C2" s="2" t="s">
        <v>378</v>
      </c>
      <c r="D2" s="89">
        <v>1385</v>
      </c>
    </row>
    <row r="3" spans="1:4" ht="15" customHeight="1" x14ac:dyDescent="0.3">
      <c r="A3" s="6">
        <v>460</v>
      </c>
      <c r="B3" s="17">
        <v>13923211000</v>
      </c>
      <c r="C3" s="2" t="s">
        <v>124</v>
      </c>
      <c r="D3" s="89">
        <v>3400</v>
      </c>
    </row>
    <row r="4" spans="1:4" ht="15" customHeight="1" x14ac:dyDescent="0.3">
      <c r="A4" s="6">
        <v>513</v>
      </c>
      <c r="B4" s="17">
        <v>6794801008</v>
      </c>
      <c r="C4" s="2" t="s">
        <v>48</v>
      </c>
      <c r="D4" s="89">
        <v>7448.5</v>
      </c>
    </row>
    <row r="5" spans="1:4" ht="15" customHeight="1" x14ac:dyDescent="0.3">
      <c r="A5" s="6">
        <v>766</v>
      </c>
      <c r="B5" s="17">
        <v>90029670586</v>
      </c>
      <c r="C5" s="2" t="s">
        <v>783</v>
      </c>
      <c r="D5" s="89">
        <v>840</v>
      </c>
    </row>
    <row r="6" spans="1:4" ht="15" customHeight="1" x14ac:dyDescent="0.3">
      <c r="A6" s="6">
        <v>780</v>
      </c>
      <c r="B6" s="17">
        <v>96541140586</v>
      </c>
      <c r="C6" s="2" t="s">
        <v>797</v>
      </c>
      <c r="D6" s="89">
        <v>2940</v>
      </c>
    </row>
    <row r="7" spans="1:4" x14ac:dyDescent="0.3">
      <c r="D7" s="33">
        <f>SUM(D2:D6)</f>
        <v>16013.5</v>
      </c>
    </row>
  </sheetData>
  <conditionalFormatting sqref="B1">
    <cfRule type="duplicateValues" dxfId="16" priority="1"/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64DC-9DA5-443B-91EE-3D896D38AABE}">
  <sheetPr>
    <tabColor rgb="FF00FF00"/>
  </sheetPr>
  <dimension ref="A1:D10"/>
  <sheetViews>
    <sheetView workbookViewId="0">
      <selection activeCell="D9" sqref="D9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1" spans="1:4" ht="28.8" x14ac:dyDescent="0.3">
      <c r="A1" s="4" t="s">
        <v>664</v>
      </c>
      <c r="B1" s="16" t="s">
        <v>665</v>
      </c>
      <c r="C1" s="4" t="s">
        <v>666</v>
      </c>
      <c r="D1" s="4" t="s">
        <v>4317</v>
      </c>
    </row>
    <row r="2" spans="1:4" x14ac:dyDescent="0.3">
      <c r="A2" s="6">
        <v>31</v>
      </c>
      <c r="B2" s="17">
        <v>4534971009</v>
      </c>
      <c r="C2" s="2" t="s">
        <v>108</v>
      </c>
      <c r="D2" s="85">
        <v>9420</v>
      </c>
    </row>
    <row r="3" spans="1:4" x14ac:dyDescent="0.3">
      <c r="A3" s="6">
        <v>1203</v>
      </c>
      <c r="B3" s="17">
        <v>14425071009</v>
      </c>
      <c r="C3" s="2" t="s">
        <v>1220</v>
      </c>
      <c r="D3" s="85">
        <v>4143</v>
      </c>
    </row>
    <row r="4" spans="1:4" x14ac:dyDescent="0.3">
      <c r="A4" s="6">
        <v>1260</v>
      </c>
      <c r="B4" s="17">
        <v>96299620581</v>
      </c>
      <c r="C4" s="2" t="s">
        <v>1277</v>
      </c>
      <c r="D4" s="85">
        <v>3080</v>
      </c>
    </row>
    <row r="5" spans="1:4" x14ac:dyDescent="0.3">
      <c r="D5" s="33">
        <f>SUM(D2:D4)</f>
        <v>16643</v>
      </c>
    </row>
    <row r="8" spans="1:4" ht="28.8" x14ac:dyDescent="0.3">
      <c r="A8" s="4" t="s">
        <v>664</v>
      </c>
      <c r="B8" s="16" t="s">
        <v>665</v>
      </c>
      <c r="C8" s="4" t="s">
        <v>666</v>
      </c>
      <c r="D8" s="4" t="s">
        <v>4317</v>
      </c>
    </row>
    <row r="9" spans="1:4" x14ac:dyDescent="0.3">
      <c r="A9" s="6">
        <v>624</v>
      </c>
      <c r="B9" s="17">
        <v>14989581005</v>
      </c>
      <c r="C9" s="2" t="s">
        <v>251</v>
      </c>
      <c r="D9" s="51">
        <f>7600-2977.83</f>
        <v>4622.17</v>
      </c>
    </row>
    <row r="10" spans="1:4" x14ac:dyDescent="0.3">
      <c r="D10" s="33">
        <f>SUM(D9)</f>
        <v>4622.17</v>
      </c>
    </row>
  </sheetData>
  <conditionalFormatting sqref="B1">
    <cfRule type="duplicateValues" dxfId="15" priority="2"/>
  </conditionalFormatting>
  <conditionalFormatting sqref="B8">
    <cfRule type="duplicateValues" dxfId="14" priority="1"/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3F6B9-F322-4693-B837-ED0DAAC34850}">
  <sheetPr>
    <tabColor rgb="FF00FF00"/>
  </sheetPr>
  <dimension ref="A1:D9"/>
  <sheetViews>
    <sheetView workbookViewId="0">
      <selection activeCell="D7" sqref="D7:D8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1" spans="1:4" ht="28.8" x14ac:dyDescent="0.3">
      <c r="A1" s="4" t="s">
        <v>664</v>
      </c>
      <c r="B1" s="16" t="s">
        <v>665</v>
      </c>
      <c r="C1" s="4" t="s">
        <v>666</v>
      </c>
      <c r="D1" s="4" t="s">
        <v>3636</v>
      </c>
    </row>
    <row r="2" spans="1:4" x14ac:dyDescent="0.3">
      <c r="A2" s="6">
        <v>658</v>
      </c>
      <c r="B2" s="17">
        <v>90053380599</v>
      </c>
      <c r="C2" s="2" t="s">
        <v>83</v>
      </c>
      <c r="D2" s="51">
        <v>7770</v>
      </c>
    </row>
    <row r="3" spans="1:4" x14ac:dyDescent="0.3">
      <c r="D3" s="33">
        <f>SUM(D2:D2)</f>
        <v>7770</v>
      </c>
    </row>
    <row r="6" spans="1:4" ht="28.8" x14ac:dyDescent="0.3">
      <c r="A6" s="4" t="s">
        <v>664</v>
      </c>
      <c r="B6" s="16" t="s">
        <v>665</v>
      </c>
      <c r="C6" s="4" t="s">
        <v>666</v>
      </c>
      <c r="D6" s="4" t="s">
        <v>4317</v>
      </c>
    </row>
    <row r="7" spans="1:4" x14ac:dyDescent="0.3">
      <c r="A7" s="6">
        <v>551</v>
      </c>
      <c r="B7" s="17">
        <v>907320576</v>
      </c>
      <c r="C7" s="2" t="s">
        <v>238</v>
      </c>
      <c r="D7" s="51">
        <v>5175</v>
      </c>
    </row>
    <row r="8" spans="1:4" x14ac:dyDescent="0.3">
      <c r="A8" s="6">
        <v>737</v>
      </c>
      <c r="B8" s="17">
        <v>1691250565</v>
      </c>
      <c r="C8" s="2" t="s">
        <v>754</v>
      </c>
      <c r="D8" s="51">
        <v>9720</v>
      </c>
    </row>
    <row r="9" spans="1:4" x14ac:dyDescent="0.3">
      <c r="D9" s="33">
        <f>SUM(D7:D8)</f>
        <v>14895</v>
      </c>
    </row>
  </sheetData>
  <conditionalFormatting sqref="B1">
    <cfRule type="duplicateValues" dxfId="13" priority="2"/>
  </conditionalFormatting>
  <conditionalFormatting sqref="B6">
    <cfRule type="duplicateValues" dxfId="12" priority="1"/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8589B-6662-4EA0-A098-53F460E8DF2F}">
  <sheetPr>
    <tabColor rgb="FF00FF00"/>
  </sheetPr>
  <dimension ref="A2:D4"/>
  <sheetViews>
    <sheetView workbookViewId="0">
      <selection activeCell="D3" sqref="D3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2" spans="1:4" ht="28.8" x14ac:dyDescent="0.3">
      <c r="A2" s="4" t="s">
        <v>664</v>
      </c>
      <c r="B2" s="16" t="s">
        <v>665</v>
      </c>
      <c r="C2" s="4" t="s">
        <v>666</v>
      </c>
      <c r="D2" s="4" t="s">
        <v>4317</v>
      </c>
    </row>
    <row r="3" spans="1:4" x14ac:dyDescent="0.3">
      <c r="A3" s="6">
        <v>1180</v>
      </c>
      <c r="B3" s="17">
        <v>1255450577</v>
      </c>
      <c r="C3" s="2" t="s">
        <v>1197</v>
      </c>
      <c r="D3" s="88">
        <v>1045</v>
      </c>
    </row>
    <row r="4" spans="1:4" x14ac:dyDescent="0.3">
      <c r="D4" s="33">
        <f>SUM(D3:D3)</f>
        <v>1045</v>
      </c>
    </row>
  </sheetData>
  <conditionalFormatting sqref="B2">
    <cfRule type="duplicateValues" dxfId="11" priority="1"/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BC3D4-9A2C-488F-9E0A-D5381063126C}">
  <sheetPr>
    <tabColor rgb="FF00FF00"/>
  </sheetPr>
  <dimension ref="A2:D5"/>
  <sheetViews>
    <sheetView workbookViewId="0">
      <selection activeCell="A2" sqref="A2:D5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2" spans="1:4" ht="28.8" x14ac:dyDescent="0.3">
      <c r="A2" s="4" t="s">
        <v>664</v>
      </c>
      <c r="B2" s="16" t="s">
        <v>665</v>
      </c>
      <c r="C2" s="4" t="s">
        <v>666</v>
      </c>
      <c r="D2" s="4" t="s">
        <v>4317</v>
      </c>
    </row>
    <row r="3" spans="1:4" x14ac:dyDescent="0.3">
      <c r="A3" s="6">
        <v>412</v>
      </c>
      <c r="B3" s="17">
        <v>10572881000</v>
      </c>
      <c r="C3" s="2" t="s">
        <v>69</v>
      </c>
      <c r="D3" s="85">
        <v>5680</v>
      </c>
    </row>
    <row r="4" spans="1:4" x14ac:dyDescent="0.3">
      <c r="A4" s="6">
        <v>1070</v>
      </c>
      <c r="B4" s="17">
        <v>91011640587</v>
      </c>
      <c r="C4" s="2" t="s">
        <v>1087</v>
      </c>
      <c r="D4" s="85">
        <v>1365</v>
      </c>
    </row>
    <row r="5" spans="1:4" x14ac:dyDescent="0.3">
      <c r="D5" s="33">
        <f>SUM(D3:D4)</f>
        <v>7045</v>
      </c>
    </row>
  </sheetData>
  <conditionalFormatting sqref="B2">
    <cfRule type="duplicateValues" dxfId="10" priority="1"/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E546-28AB-4F52-8878-4130FF7F5FD7}">
  <sheetPr>
    <tabColor rgb="FF00FF00"/>
  </sheetPr>
  <dimension ref="A2:D4"/>
  <sheetViews>
    <sheetView workbookViewId="0">
      <selection activeCell="C7" sqref="C7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2" spans="1:4" ht="28.8" x14ac:dyDescent="0.3">
      <c r="A2" s="4" t="s">
        <v>664</v>
      </c>
      <c r="B2" s="16" t="s">
        <v>665</v>
      </c>
      <c r="C2" s="4" t="s">
        <v>666</v>
      </c>
      <c r="D2" s="4" t="s">
        <v>3636</v>
      </c>
    </row>
    <row r="3" spans="1:4" x14ac:dyDescent="0.3">
      <c r="A3" s="6">
        <v>992</v>
      </c>
      <c r="B3" s="17">
        <v>91122060592</v>
      </c>
      <c r="C3" s="2" t="s">
        <v>1009</v>
      </c>
      <c r="D3" s="85">
        <v>1200</v>
      </c>
    </row>
    <row r="4" spans="1:4" x14ac:dyDescent="0.3">
      <c r="D4" s="33">
        <f>+D3</f>
        <v>1200</v>
      </c>
    </row>
  </sheetData>
  <conditionalFormatting sqref="B2">
    <cfRule type="duplicateValues" dxfId="9" priority="1"/>
  </conditionalFormatting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9F0C3-671E-49E8-A0BB-05B0108084DC}">
  <sheetPr>
    <tabColor rgb="FF00FF00"/>
  </sheetPr>
  <dimension ref="A2:D4"/>
  <sheetViews>
    <sheetView workbookViewId="0">
      <selection activeCell="C17" sqref="C17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2" spans="1:4" ht="28.8" x14ac:dyDescent="0.3">
      <c r="A2" s="4" t="s">
        <v>664</v>
      </c>
      <c r="B2" s="16" t="s">
        <v>665</v>
      </c>
      <c r="C2" s="4" t="s">
        <v>666</v>
      </c>
      <c r="D2" s="4" t="s">
        <v>3636</v>
      </c>
    </row>
    <row r="3" spans="1:4" x14ac:dyDescent="0.3">
      <c r="A3" s="6">
        <v>421</v>
      </c>
      <c r="B3" s="17">
        <v>80006480596</v>
      </c>
      <c r="C3" s="2" t="s">
        <v>510</v>
      </c>
      <c r="D3" s="88">
        <v>7800</v>
      </c>
    </row>
    <row r="4" spans="1:4" x14ac:dyDescent="0.3">
      <c r="D4" s="33">
        <f>+D3</f>
        <v>7800</v>
      </c>
    </row>
  </sheetData>
  <conditionalFormatting sqref="B2">
    <cfRule type="duplicateValues" dxfId="8" priority="1"/>
  </conditionalFormatting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F51C-2E05-4446-9E22-8897322692CA}">
  <sheetPr>
    <tabColor rgb="FF00FF00"/>
  </sheetPr>
  <dimension ref="A2:D4"/>
  <sheetViews>
    <sheetView workbookViewId="0">
      <selection activeCell="D3" sqref="D3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2" spans="1:4" ht="28.8" x14ac:dyDescent="0.3">
      <c r="A2" s="4" t="s">
        <v>664</v>
      </c>
      <c r="B2" s="16" t="s">
        <v>665</v>
      </c>
      <c r="C2" s="4" t="s">
        <v>666</v>
      </c>
      <c r="D2" s="4" t="s">
        <v>4317</v>
      </c>
    </row>
    <row r="3" spans="1:4" x14ac:dyDescent="0.3">
      <c r="A3" s="6">
        <v>176</v>
      </c>
      <c r="B3" s="17">
        <v>97942900586</v>
      </c>
      <c r="C3" s="2" t="s">
        <v>169</v>
      </c>
      <c r="D3" s="87">
        <v>1000</v>
      </c>
    </row>
    <row r="4" spans="1:4" x14ac:dyDescent="0.3">
      <c r="D4" s="33">
        <f>+D3</f>
        <v>1000</v>
      </c>
    </row>
  </sheetData>
  <conditionalFormatting sqref="B2">
    <cfRule type="duplicateValues" dxfId="7" priority="2"/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FD5D-3E62-4FCC-8BBB-A9F9B07F554E}">
  <sheetPr>
    <tabColor rgb="FF00FF00"/>
  </sheetPr>
  <dimension ref="A2:D4"/>
  <sheetViews>
    <sheetView workbookViewId="0">
      <selection activeCell="D3" sqref="D3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2" spans="1:4" ht="28.8" x14ac:dyDescent="0.3">
      <c r="A2" s="4" t="s">
        <v>664</v>
      </c>
      <c r="B2" s="16" t="s">
        <v>665</v>
      </c>
      <c r="C2" s="4" t="s">
        <v>666</v>
      </c>
      <c r="D2" s="4" t="s">
        <v>4317</v>
      </c>
    </row>
    <row r="3" spans="1:4" x14ac:dyDescent="0.3">
      <c r="A3" s="6">
        <v>52</v>
      </c>
      <c r="B3" s="17">
        <v>91148580599</v>
      </c>
      <c r="C3" s="2" t="s">
        <v>566</v>
      </c>
      <c r="D3" s="90">
        <v>600</v>
      </c>
    </row>
    <row r="4" spans="1:4" x14ac:dyDescent="0.3">
      <c r="D4" s="33">
        <f>+D3</f>
        <v>600</v>
      </c>
    </row>
  </sheetData>
  <conditionalFormatting sqref="B2">
    <cfRule type="duplicateValues" dxfId="6" priority="1"/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0B06-4E7D-42B6-9C04-46BBFC3A80C1}">
  <sheetPr>
    <tabColor rgb="FF00FF00"/>
  </sheetPr>
  <dimension ref="A2:D4"/>
  <sheetViews>
    <sheetView workbookViewId="0">
      <selection activeCell="C4" sqref="C4"/>
    </sheetView>
  </sheetViews>
  <sheetFormatPr defaultRowHeight="14.4" x14ac:dyDescent="0.3"/>
  <cols>
    <col min="1" max="1" width="13.33203125" customWidth="1"/>
    <col min="2" max="2" width="18.5546875" bestFit="1" customWidth="1"/>
    <col min="3" max="3" width="90.33203125" bestFit="1" customWidth="1"/>
    <col min="4" max="4" width="28.6640625" customWidth="1"/>
  </cols>
  <sheetData>
    <row r="2" spans="1:4" ht="28.8" x14ac:dyDescent="0.3">
      <c r="A2" s="4" t="s">
        <v>664</v>
      </c>
      <c r="B2" s="16" t="s">
        <v>665</v>
      </c>
      <c r="C2" s="4" t="s">
        <v>666</v>
      </c>
      <c r="D2" s="4" t="s">
        <v>3636</v>
      </c>
    </row>
    <row r="3" spans="1:4" x14ac:dyDescent="0.3">
      <c r="A3" s="6">
        <v>1503</v>
      </c>
      <c r="B3" s="17">
        <v>97012830580</v>
      </c>
      <c r="C3" s="2" t="s">
        <v>3667</v>
      </c>
      <c r="D3" s="91">
        <v>490</v>
      </c>
    </row>
    <row r="4" spans="1:4" x14ac:dyDescent="0.3">
      <c r="D4" s="33">
        <f>+D3</f>
        <v>490</v>
      </c>
    </row>
  </sheetData>
  <conditionalFormatting sqref="B2">
    <cfRule type="duplicateValues" dxfId="5" priority="1"/>
  </conditionalFormatting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A05E-FA72-4224-BE94-02E1536E4BFE}">
  <sheetPr>
    <tabColor rgb="FF00FF00"/>
  </sheetPr>
  <dimension ref="A1:D9"/>
  <sheetViews>
    <sheetView workbookViewId="0">
      <selection activeCell="D8" sqref="D8"/>
    </sheetView>
  </sheetViews>
  <sheetFormatPr defaultRowHeight="14.4" x14ac:dyDescent="0.3"/>
  <cols>
    <col min="1" max="1" width="13.33203125" customWidth="1"/>
    <col min="2" max="2" width="18.5546875" customWidth="1"/>
    <col min="3" max="3" width="106" customWidth="1"/>
    <col min="4" max="4" width="28.5546875" customWidth="1"/>
  </cols>
  <sheetData>
    <row r="1" spans="1:4" ht="28.8" x14ac:dyDescent="0.3">
      <c r="A1" s="4" t="s">
        <v>664</v>
      </c>
      <c r="B1" s="16" t="s">
        <v>665</v>
      </c>
      <c r="C1" s="4" t="s">
        <v>666</v>
      </c>
      <c r="D1" s="4" t="s">
        <v>4317</v>
      </c>
    </row>
    <row r="2" spans="1:4" x14ac:dyDescent="0.3">
      <c r="A2" s="6">
        <v>910</v>
      </c>
      <c r="B2" s="17">
        <v>97896520588</v>
      </c>
      <c r="C2" s="2" t="s">
        <v>927</v>
      </c>
      <c r="D2" s="40">
        <v>5520</v>
      </c>
    </row>
    <row r="3" spans="1:4" x14ac:dyDescent="0.3">
      <c r="A3" s="6">
        <v>1107</v>
      </c>
      <c r="B3" s="17">
        <v>4361181003</v>
      </c>
      <c r="C3" s="2" t="s">
        <v>1124</v>
      </c>
      <c r="D3" s="40">
        <v>1645.18</v>
      </c>
    </row>
    <row r="4" spans="1:4" x14ac:dyDescent="0.3">
      <c r="A4" s="6">
        <v>1400</v>
      </c>
      <c r="B4" s="17">
        <v>8491680586</v>
      </c>
      <c r="C4" s="2" t="s">
        <v>1417</v>
      </c>
      <c r="D4" s="40">
        <v>975</v>
      </c>
    </row>
    <row r="5" spans="1:4" x14ac:dyDescent="0.3">
      <c r="D5" s="33">
        <f>SUM(D2:D4)</f>
        <v>8140.18</v>
      </c>
    </row>
    <row r="7" spans="1:4" ht="28.8" x14ac:dyDescent="0.3">
      <c r="A7" s="4" t="s">
        <v>664</v>
      </c>
      <c r="B7" s="16" t="s">
        <v>665</v>
      </c>
      <c r="C7" s="4" t="s">
        <v>666</v>
      </c>
      <c r="D7" s="4" t="s">
        <v>4317</v>
      </c>
    </row>
    <row r="8" spans="1:4" x14ac:dyDescent="0.3">
      <c r="A8" s="6">
        <v>1107</v>
      </c>
      <c r="B8" s="17">
        <v>4361181003</v>
      </c>
      <c r="C8" s="2" t="s">
        <v>1124</v>
      </c>
      <c r="D8" s="51">
        <v>4454.82</v>
      </c>
    </row>
    <row r="9" spans="1:4" x14ac:dyDescent="0.3">
      <c r="D9" s="33">
        <f>+D8</f>
        <v>4454.82</v>
      </c>
    </row>
  </sheetData>
  <conditionalFormatting sqref="B1">
    <cfRule type="duplicateValues" dxfId="4" priority="2"/>
  </conditionalFormatting>
  <conditionalFormatting sqref="B7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E51B-AB66-4A82-9C44-B91C75ECAE0B}">
  <sheetPr>
    <tabColor rgb="FF00FF00"/>
  </sheetPr>
  <dimension ref="A1:D7"/>
  <sheetViews>
    <sheetView workbookViewId="0">
      <selection activeCell="C26" sqref="C26"/>
    </sheetView>
  </sheetViews>
  <sheetFormatPr defaultRowHeight="14.4" x14ac:dyDescent="0.3"/>
  <cols>
    <col min="1" max="1" width="13.33203125" customWidth="1"/>
    <col min="2" max="2" width="18.5546875" customWidth="1"/>
    <col min="3" max="3" width="106" customWidth="1"/>
    <col min="4" max="4" width="28.5546875" customWidth="1"/>
  </cols>
  <sheetData>
    <row r="1" spans="1:4" ht="28.8" x14ac:dyDescent="0.3">
      <c r="A1" s="4" t="s">
        <v>664</v>
      </c>
      <c r="B1" s="16" t="s">
        <v>665</v>
      </c>
      <c r="C1" s="4" t="s">
        <v>666</v>
      </c>
      <c r="D1" s="4" t="s">
        <v>3636</v>
      </c>
    </row>
    <row r="2" spans="1:4" x14ac:dyDescent="0.3">
      <c r="A2" s="6">
        <v>1079</v>
      </c>
      <c r="B2" s="17">
        <v>1960140562</v>
      </c>
      <c r="C2" s="2" t="s">
        <v>1096</v>
      </c>
      <c r="D2" s="82">
        <v>2200</v>
      </c>
    </row>
    <row r="3" spans="1:4" x14ac:dyDescent="0.3">
      <c r="D3" s="33">
        <f>+D2</f>
        <v>2200</v>
      </c>
    </row>
    <row r="5" spans="1:4" ht="28.8" x14ac:dyDescent="0.3">
      <c r="A5" s="4" t="s">
        <v>664</v>
      </c>
      <c r="B5" s="16" t="s">
        <v>665</v>
      </c>
      <c r="C5" s="4" t="s">
        <v>666</v>
      </c>
      <c r="D5" s="4" t="s">
        <v>4317</v>
      </c>
    </row>
    <row r="6" spans="1:4" x14ac:dyDescent="0.3">
      <c r="A6" s="6">
        <v>1079</v>
      </c>
      <c r="B6" s="17">
        <v>1960140562</v>
      </c>
      <c r="C6" s="2" t="s">
        <v>1096</v>
      </c>
      <c r="D6" s="82">
        <v>1280</v>
      </c>
    </row>
    <row r="7" spans="1:4" x14ac:dyDescent="0.3">
      <c r="D7" s="33">
        <f>+D6</f>
        <v>1280</v>
      </c>
    </row>
  </sheetData>
  <conditionalFormatting sqref="B1">
    <cfRule type="duplicateValues" dxfId="2" priority="2"/>
  </conditionalFormatting>
  <conditionalFormatting sqref="B5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A96D-F519-4480-84F7-B11F8ECD4761}">
  <sheetPr codeName="Foglio20" filterMode="1"/>
  <dimension ref="A1:F1400"/>
  <sheetViews>
    <sheetView workbookViewId="0">
      <selection activeCell="D1055" sqref="D1055"/>
    </sheetView>
  </sheetViews>
  <sheetFormatPr defaultRowHeight="14.4" x14ac:dyDescent="0.3"/>
  <cols>
    <col min="1" max="1" width="86.109375" customWidth="1"/>
    <col min="2" max="2" width="22.6640625" style="1" customWidth="1"/>
    <col min="3" max="3" width="44.109375" customWidth="1"/>
    <col min="4" max="4" width="23.44140625" style="8" customWidth="1"/>
    <col min="5" max="6" width="23.44140625" customWidth="1"/>
  </cols>
  <sheetData>
    <row r="1" spans="1:5" ht="18" x14ac:dyDescent="0.35">
      <c r="A1" s="43" t="s">
        <v>3678</v>
      </c>
      <c r="B1" s="44" t="s">
        <v>3679</v>
      </c>
      <c r="C1" s="43" t="s">
        <v>3680</v>
      </c>
      <c r="D1" s="45" t="s">
        <v>1494</v>
      </c>
      <c r="E1" s="45" t="s">
        <v>4105</v>
      </c>
    </row>
    <row r="2" spans="1:5" hidden="1" x14ac:dyDescent="0.3">
      <c r="A2" s="46" t="s">
        <v>1697</v>
      </c>
      <c r="B2" s="47">
        <v>97700800580</v>
      </c>
      <c r="C2" s="46" t="s">
        <v>1698</v>
      </c>
      <c r="D2" s="48">
        <v>6060</v>
      </c>
      <c r="E2">
        <f>VLOOKUP(B2,Contributi!$A$4:$A$1506,1,0)</f>
        <v>97700800580</v>
      </c>
    </row>
    <row r="3" spans="1:5" hidden="1" x14ac:dyDescent="0.3">
      <c r="A3" s="46" t="s">
        <v>3681</v>
      </c>
      <c r="B3" s="47">
        <v>96603470582</v>
      </c>
      <c r="C3" s="46" t="s">
        <v>3682</v>
      </c>
      <c r="D3" s="48">
        <v>935</v>
      </c>
      <c r="E3">
        <f>VLOOKUP(B3,Contributi!$A$4:$A$1506,1,0)</f>
        <v>96603470582</v>
      </c>
    </row>
    <row r="4" spans="1:5" hidden="1" x14ac:dyDescent="0.3">
      <c r="A4" s="46" t="s">
        <v>1273</v>
      </c>
      <c r="B4" s="47">
        <v>17634201002</v>
      </c>
      <c r="C4" s="46" t="s">
        <v>3476</v>
      </c>
      <c r="D4" s="48">
        <v>396</v>
      </c>
      <c r="E4">
        <f>VLOOKUP(B4,Contributi!$A$4:$A$1506,1,0)</f>
        <v>17634201002</v>
      </c>
    </row>
    <row r="5" spans="1:5" hidden="1" x14ac:dyDescent="0.3">
      <c r="A5" s="46" t="s">
        <v>3446</v>
      </c>
      <c r="B5" s="47">
        <v>12679321005</v>
      </c>
      <c r="C5" s="46" t="s">
        <v>3447</v>
      </c>
      <c r="D5" s="48">
        <v>2508</v>
      </c>
      <c r="E5">
        <f>VLOOKUP(B5,Contributi!$A$4:$A$1506,1,0)</f>
        <v>12679321005</v>
      </c>
    </row>
    <row r="6" spans="1:5" hidden="1" x14ac:dyDescent="0.3">
      <c r="A6" s="46" t="s">
        <v>3369</v>
      </c>
      <c r="B6" s="47">
        <v>94085370586</v>
      </c>
      <c r="C6" s="46" t="s">
        <v>3370</v>
      </c>
      <c r="D6" s="48">
        <v>3355</v>
      </c>
      <c r="E6">
        <f>VLOOKUP(B6,Contributi!$A$4:$A$1506,1,0)</f>
        <v>94085370586</v>
      </c>
    </row>
    <row r="7" spans="1:5" x14ac:dyDescent="0.3">
      <c r="A7" s="46" t="s">
        <v>3683</v>
      </c>
      <c r="B7" s="47">
        <v>1203960560</v>
      </c>
      <c r="C7" s="46" t="s">
        <v>3684</v>
      </c>
      <c r="D7" s="48">
        <v>900</v>
      </c>
      <c r="E7" t="e">
        <f>VLOOKUP(B7,Contributi!$A$4:$A$1506,1,0)</f>
        <v>#N/A</v>
      </c>
    </row>
    <row r="8" spans="1:5" hidden="1" x14ac:dyDescent="0.3">
      <c r="A8" s="46" t="s">
        <v>3397</v>
      </c>
      <c r="B8" s="47">
        <v>12014561000</v>
      </c>
      <c r="C8" s="46" t="s">
        <v>3685</v>
      </c>
      <c r="D8" s="48">
        <v>6435</v>
      </c>
      <c r="E8">
        <f>VLOOKUP(B8,Contributi!$A$4:$A$1506,1,0)</f>
        <v>12014561000</v>
      </c>
    </row>
    <row r="9" spans="1:5" hidden="1" x14ac:dyDescent="0.3">
      <c r="A9" s="46" t="s">
        <v>3407</v>
      </c>
      <c r="B9" s="47">
        <v>16319651002</v>
      </c>
      <c r="C9" s="46" t="s">
        <v>3408</v>
      </c>
      <c r="D9" s="48">
        <v>6420</v>
      </c>
      <c r="E9">
        <f>VLOOKUP(B9,Contributi!$A$4:$A$1506,1,0)</f>
        <v>16319651002</v>
      </c>
    </row>
    <row r="10" spans="1:5" hidden="1" x14ac:dyDescent="0.3">
      <c r="A10" s="46" t="s">
        <v>3365</v>
      </c>
      <c r="B10" s="47">
        <v>96451210585</v>
      </c>
      <c r="C10" s="46" t="s">
        <v>3366</v>
      </c>
      <c r="D10" s="48">
        <v>500</v>
      </c>
      <c r="E10">
        <f>VLOOKUP(B10,Contributi!$A$4:$A$1506,1,0)</f>
        <v>96451210585</v>
      </c>
    </row>
    <row r="11" spans="1:5" hidden="1" x14ac:dyDescent="0.3">
      <c r="A11" s="46" t="s">
        <v>3523</v>
      </c>
      <c r="B11" s="47">
        <v>17262191004</v>
      </c>
      <c r="C11" s="46" t="s">
        <v>3524</v>
      </c>
      <c r="D11" s="48">
        <v>1440</v>
      </c>
      <c r="E11">
        <f>VLOOKUP(B11,Contributi!$A$4:$A$1506,1,0)</f>
        <v>17262191004</v>
      </c>
    </row>
    <row r="12" spans="1:5" hidden="1" x14ac:dyDescent="0.3">
      <c r="A12" s="46" t="s">
        <v>3461</v>
      </c>
      <c r="B12" s="47">
        <v>91073350588</v>
      </c>
      <c r="C12" s="46" t="s">
        <v>3686</v>
      </c>
      <c r="D12" s="48">
        <v>1400</v>
      </c>
      <c r="E12">
        <f>VLOOKUP(B12,Contributi!$A$4:$A$1506,1,0)</f>
        <v>91073350588</v>
      </c>
    </row>
    <row r="13" spans="1:5" hidden="1" x14ac:dyDescent="0.3">
      <c r="A13" s="46" t="s">
        <v>3235</v>
      </c>
      <c r="B13" s="47">
        <v>92028260609</v>
      </c>
      <c r="C13" s="46" t="s">
        <v>3236</v>
      </c>
      <c r="D13" s="48">
        <v>4600</v>
      </c>
      <c r="E13">
        <f>VLOOKUP(B13,Contributi!$A$4:$A$1506,1,0)</f>
        <v>92028260609</v>
      </c>
    </row>
    <row r="14" spans="1:5" hidden="1" x14ac:dyDescent="0.3">
      <c r="A14" s="46" t="s">
        <v>1669</v>
      </c>
      <c r="B14" s="47">
        <v>96145390587</v>
      </c>
      <c r="C14" s="46" t="s">
        <v>1670</v>
      </c>
      <c r="D14" s="48">
        <v>6240</v>
      </c>
      <c r="E14">
        <f>VLOOKUP(B14,Contributi!$A$4:$A$1506,1,0)</f>
        <v>96145390587</v>
      </c>
    </row>
    <row r="15" spans="1:5" hidden="1" x14ac:dyDescent="0.3">
      <c r="A15" s="46" t="s">
        <v>20</v>
      </c>
      <c r="B15" s="47">
        <v>90098400584</v>
      </c>
      <c r="C15" s="46" t="s">
        <v>2659</v>
      </c>
      <c r="D15" s="48">
        <v>1040</v>
      </c>
      <c r="E15">
        <f>VLOOKUP(B15,Contributi!$A$4:$A$1506,1,0)</f>
        <v>90098400584</v>
      </c>
    </row>
    <row r="16" spans="1:5" hidden="1" x14ac:dyDescent="0.3">
      <c r="A16" s="46" t="s">
        <v>3204</v>
      </c>
      <c r="B16" s="47">
        <v>97567770587</v>
      </c>
      <c r="C16" s="46" t="s">
        <v>3205</v>
      </c>
      <c r="D16" s="48">
        <v>2880</v>
      </c>
      <c r="E16">
        <f>VLOOKUP(B16,Contributi!$A$4:$A$1506,1,0)</f>
        <v>97567770587</v>
      </c>
    </row>
    <row r="17" spans="1:5" hidden="1" x14ac:dyDescent="0.3">
      <c r="A17" s="46" t="s">
        <v>1641</v>
      </c>
      <c r="B17" s="47">
        <v>91085980596</v>
      </c>
      <c r="C17" s="46" t="s">
        <v>1642</v>
      </c>
      <c r="D17" s="48">
        <v>800</v>
      </c>
      <c r="E17">
        <f>VLOOKUP(B17,Contributi!$A$4:$A$1506,1,0)</f>
        <v>91085980596</v>
      </c>
    </row>
    <row r="18" spans="1:5" hidden="1" x14ac:dyDescent="0.3">
      <c r="A18" s="46" t="s">
        <v>176</v>
      </c>
      <c r="B18" s="47">
        <v>12468281006</v>
      </c>
      <c r="C18" s="46" t="s">
        <v>3378</v>
      </c>
      <c r="D18" s="48">
        <v>1750</v>
      </c>
      <c r="E18">
        <f>VLOOKUP(B18,Contributi!$A$4:$A$1506,1,0)</f>
        <v>12468281006</v>
      </c>
    </row>
    <row r="19" spans="1:5" hidden="1" x14ac:dyDescent="0.3">
      <c r="A19" s="46" t="s">
        <v>3419</v>
      </c>
      <c r="B19" s="47">
        <v>97410380584</v>
      </c>
      <c r="C19" s="46" t="s">
        <v>3420</v>
      </c>
      <c r="D19" s="48">
        <v>3465</v>
      </c>
      <c r="E19">
        <f>VLOOKUP(B19,Contributi!$A$4:$A$1506,1,0)</f>
        <v>97410380584</v>
      </c>
    </row>
    <row r="20" spans="1:5" hidden="1" x14ac:dyDescent="0.3">
      <c r="A20" s="46" t="s">
        <v>309</v>
      </c>
      <c r="B20" s="47">
        <v>90098730584</v>
      </c>
      <c r="C20" s="46" t="s">
        <v>3477</v>
      </c>
      <c r="D20" s="48">
        <v>300</v>
      </c>
      <c r="E20">
        <f>VLOOKUP(B20,Contributi!$A$4:$A$1506,1,0)</f>
        <v>90098730584</v>
      </c>
    </row>
    <row r="21" spans="1:5" hidden="1" x14ac:dyDescent="0.3">
      <c r="A21" s="46" t="s">
        <v>3687</v>
      </c>
      <c r="B21" s="47">
        <v>94093890583</v>
      </c>
      <c r="C21" s="46" t="s">
        <v>3688</v>
      </c>
      <c r="D21" s="48">
        <v>750</v>
      </c>
      <c r="E21">
        <f>VLOOKUP(B21,Contributi!$A$4:$A$1506,1,0)</f>
        <v>94093890583</v>
      </c>
    </row>
    <row r="22" spans="1:5" hidden="1" x14ac:dyDescent="0.3">
      <c r="A22" s="46" t="s">
        <v>3689</v>
      </c>
      <c r="B22" s="47">
        <v>96603650589</v>
      </c>
      <c r="C22" s="46" t="s">
        <v>3690</v>
      </c>
      <c r="D22" s="48">
        <v>150</v>
      </c>
      <c r="E22">
        <f>VLOOKUP(B22,Contributi!$A$4:$A$1506,1,0)</f>
        <v>96603650589</v>
      </c>
    </row>
    <row r="23" spans="1:5" hidden="1" x14ac:dyDescent="0.3">
      <c r="A23" s="46" t="s">
        <v>1612</v>
      </c>
      <c r="B23" s="47">
        <v>97846660583</v>
      </c>
      <c r="C23" s="46" t="s">
        <v>1613</v>
      </c>
      <c r="D23" s="48">
        <v>144</v>
      </c>
      <c r="E23">
        <f>VLOOKUP(B23,Contributi!$A$4:$A$1506,1,0)</f>
        <v>97846660583</v>
      </c>
    </row>
    <row r="24" spans="1:5" hidden="1" x14ac:dyDescent="0.3">
      <c r="A24" s="46" t="s">
        <v>3425</v>
      </c>
      <c r="B24" s="47">
        <v>94059560584</v>
      </c>
      <c r="C24" s="46" t="s">
        <v>3426</v>
      </c>
      <c r="D24" s="48">
        <v>255</v>
      </c>
      <c r="E24">
        <f>VLOOKUP(B24,Contributi!$A$4:$A$1506,1,0)</f>
        <v>94059560584</v>
      </c>
    </row>
    <row r="25" spans="1:5" hidden="1" x14ac:dyDescent="0.3">
      <c r="A25" s="46" t="s">
        <v>327</v>
      </c>
      <c r="B25" s="47">
        <v>2003710593</v>
      </c>
      <c r="C25" s="46" t="s">
        <v>3429</v>
      </c>
      <c r="D25" s="48">
        <v>5885</v>
      </c>
      <c r="E25">
        <f>VLOOKUP(B25,Contributi!$A$4:$A$1506,1,0)</f>
        <v>2003710593</v>
      </c>
    </row>
    <row r="26" spans="1:5" hidden="1" x14ac:dyDescent="0.3">
      <c r="A26" s="46" t="s">
        <v>3691</v>
      </c>
      <c r="B26" s="47">
        <v>97868920584</v>
      </c>
      <c r="C26" s="46" t="s">
        <v>3459</v>
      </c>
      <c r="D26" s="48">
        <v>2450</v>
      </c>
      <c r="E26">
        <f>VLOOKUP(B26,Contributi!$A$4:$A$1506,1,0)</f>
        <v>97868920584</v>
      </c>
    </row>
    <row r="27" spans="1:5" hidden="1" x14ac:dyDescent="0.3">
      <c r="A27" s="46" t="s">
        <v>3692</v>
      </c>
      <c r="B27" s="47">
        <v>16383571003</v>
      </c>
      <c r="C27" s="46" t="s">
        <v>3482</v>
      </c>
      <c r="D27" s="48">
        <v>480</v>
      </c>
      <c r="E27">
        <f>VLOOKUP(B27,Contributi!$A$4:$A$1506,1,0)</f>
        <v>16383571003</v>
      </c>
    </row>
    <row r="28" spans="1:5" hidden="1" x14ac:dyDescent="0.3">
      <c r="A28" s="46" t="s">
        <v>3437</v>
      </c>
      <c r="B28" s="47">
        <v>97111560583</v>
      </c>
      <c r="C28" s="46" t="s">
        <v>3693</v>
      </c>
      <c r="D28" s="48">
        <v>1600</v>
      </c>
      <c r="E28">
        <f>VLOOKUP(B28,Contributi!$A$4:$A$1506,1,0)</f>
        <v>97111560583</v>
      </c>
    </row>
    <row r="29" spans="1:5" hidden="1" x14ac:dyDescent="0.3">
      <c r="A29" s="46" t="s">
        <v>3363</v>
      </c>
      <c r="B29" s="47">
        <v>97615490584</v>
      </c>
      <c r="C29" s="46" t="s">
        <v>3364</v>
      </c>
      <c r="D29" s="48">
        <v>3920</v>
      </c>
      <c r="E29">
        <f>VLOOKUP(B29,Contributi!$A$4:$A$1506,1,0)</f>
        <v>97615490584</v>
      </c>
    </row>
    <row r="30" spans="1:5" hidden="1" x14ac:dyDescent="0.3">
      <c r="A30" s="46" t="s">
        <v>3490</v>
      </c>
      <c r="B30" s="47">
        <v>8559291003</v>
      </c>
      <c r="C30" s="46" t="s">
        <v>3491</v>
      </c>
      <c r="D30" s="48">
        <v>1640</v>
      </c>
      <c r="E30">
        <f>VLOOKUP(B30,Contributi!$A$4:$A$1506,1,0)</f>
        <v>8559291003</v>
      </c>
    </row>
    <row r="31" spans="1:5" hidden="1" x14ac:dyDescent="0.3">
      <c r="A31" s="46" t="s">
        <v>3465</v>
      </c>
      <c r="B31" s="47">
        <v>97152560583</v>
      </c>
      <c r="C31" s="46" t="s">
        <v>3466</v>
      </c>
      <c r="D31" s="48">
        <v>100</v>
      </c>
      <c r="E31">
        <f>VLOOKUP(B31,Contributi!$A$4:$A$1506,1,0)</f>
        <v>97152560583</v>
      </c>
    </row>
    <row r="32" spans="1:5" hidden="1" x14ac:dyDescent="0.3">
      <c r="A32" s="46" t="s">
        <v>3375</v>
      </c>
      <c r="B32" s="47">
        <v>11053191000</v>
      </c>
      <c r="C32" s="46" t="s">
        <v>3376</v>
      </c>
      <c r="D32" s="48">
        <v>5400</v>
      </c>
      <c r="E32">
        <f>VLOOKUP(B32,Contributi!$A$4:$A$1506,1,0)</f>
        <v>11053191000</v>
      </c>
    </row>
    <row r="33" spans="1:5" hidden="1" x14ac:dyDescent="0.3">
      <c r="A33" s="46" t="s">
        <v>3463</v>
      </c>
      <c r="B33" s="47">
        <v>2156580561</v>
      </c>
      <c r="C33" s="46" t="s">
        <v>3464</v>
      </c>
      <c r="D33" s="48">
        <v>1980</v>
      </c>
      <c r="E33">
        <f>VLOOKUP(B33,Contributi!$A$4:$A$1506,1,0)</f>
        <v>2156580561</v>
      </c>
    </row>
    <row r="34" spans="1:5" hidden="1" x14ac:dyDescent="0.3">
      <c r="A34" s="46" t="s">
        <v>2655</v>
      </c>
      <c r="B34" s="47">
        <v>2961420607</v>
      </c>
      <c r="C34" s="46" t="s">
        <v>2656</v>
      </c>
      <c r="D34" s="48">
        <v>1790</v>
      </c>
      <c r="E34">
        <f>VLOOKUP(B34,Contributi!$A$4:$A$1506,1,0)</f>
        <v>2961420607</v>
      </c>
    </row>
    <row r="35" spans="1:5" hidden="1" x14ac:dyDescent="0.3">
      <c r="A35" s="46" t="s">
        <v>3470</v>
      </c>
      <c r="B35" s="47">
        <v>95025070582</v>
      </c>
      <c r="C35" s="46" t="s">
        <v>3471</v>
      </c>
      <c r="D35" s="48">
        <v>630</v>
      </c>
      <c r="E35">
        <f>VLOOKUP(B35,Contributi!$A$4:$A$1506,1,0)</f>
        <v>95025070582</v>
      </c>
    </row>
    <row r="36" spans="1:5" hidden="1" x14ac:dyDescent="0.3">
      <c r="A36" s="46" t="s">
        <v>3456</v>
      </c>
      <c r="B36" s="47">
        <v>91032550609</v>
      </c>
      <c r="C36" s="46" t="s">
        <v>3457</v>
      </c>
      <c r="D36" s="48">
        <v>3750</v>
      </c>
      <c r="E36">
        <f>VLOOKUP(B36,Contributi!$A$4:$A$1506,1,0)</f>
        <v>91032550609</v>
      </c>
    </row>
    <row r="37" spans="1:5" hidden="1" x14ac:dyDescent="0.3">
      <c r="A37" s="46" t="s">
        <v>3442</v>
      </c>
      <c r="B37" s="47">
        <v>97488310588</v>
      </c>
      <c r="C37" s="46" t="s">
        <v>3443</v>
      </c>
      <c r="D37" s="48">
        <v>0</v>
      </c>
      <c r="E37">
        <f>VLOOKUP(B37,Contributi!$A$4:$A$1506,1,0)</f>
        <v>97488310588</v>
      </c>
    </row>
    <row r="38" spans="1:5" hidden="1" x14ac:dyDescent="0.3">
      <c r="A38" s="46" t="s">
        <v>3454</v>
      </c>
      <c r="B38" s="47">
        <v>90014860580</v>
      </c>
      <c r="C38" s="46" t="s">
        <v>3455</v>
      </c>
      <c r="D38" s="48">
        <v>1700</v>
      </c>
      <c r="E38">
        <f>VLOOKUP(B38,Contributi!$A$4:$A$1506,1,0)</f>
        <v>90014860580</v>
      </c>
    </row>
    <row r="39" spans="1:5" hidden="1" x14ac:dyDescent="0.3">
      <c r="A39" s="46" t="s">
        <v>3694</v>
      </c>
      <c r="B39" s="47">
        <v>97987140585</v>
      </c>
      <c r="C39" s="46" t="s">
        <v>3467</v>
      </c>
      <c r="D39" s="48">
        <v>1120</v>
      </c>
      <c r="E39">
        <f>VLOOKUP(B39,Contributi!$A$4:$A$1506,1,0)</f>
        <v>97987140585</v>
      </c>
    </row>
    <row r="40" spans="1:5" hidden="1" x14ac:dyDescent="0.3">
      <c r="A40" s="46" t="s">
        <v>3450</v>
      </c>
      <c r="B40" s="47">
        <v>97071830588</v>
      </c>
      <c r="C40" s="46" t="s">
        <v>3695</v>
      </c>
      <c r="D40" s="48">
        <v>1900</v>
      </c>
      <c r="E40">
        <f>VLOOKUP(B40,Contributi!$A$4:$A$1506,1,0)</f>
        <v>97071830588</v>
      </c>
    </row>
    <row r="41" spans="1:5" hidden="1" x14ac:dyDescent="0.3">
      <c r="A41" s="46" t="s">
        <v>3696</v>
      </c>
      <c r="B41" s="47">
        <v>15014411001</v>
      </c>
      <c r="C41" s="46" t="s">
        <v>3452</v>
      </c>
      <c r="D41" s="48">
        <v>0</v>
      </c>
      <c r="E41">
        <f>VLOOKUP(B41,Contributi!$A$4:$A$1506,1,0)</f>
        <v>15014411001</v>
      </c>
    </row>
    <row r="42" spans="1:5" hidden="1" x14ac:dyDescent="0.3">
      <c r="A42" s="46" t="s">
        <v>3433</v>
      </c>
      <c r="B42" s="47">
        <v>5961671004</v>
      </c>
      <c r="C42" s="46" t="s">
        <v>3434</v>
      </c>
      <c r="D42" s="48">
        <v>240</v>
      </c>
      <c r="E42">
        <f>VLOOKUP(B42,Contributi!$A$4:$A$1506,1,0)</f>
        <v>5961671004</v>
      </c>
    </row>
    <row r="43" spans="1:5" hidden="1" x14ac:dyDescent="0.3">
      <c r="A43" s="46" t="s">
        <v>865</v>
      </c>
      <c r="B43" s="47">
        <v>96457740585</v>
      </c>
      <c r="C43" s="46" t="s">
        <v>3460</v>
      </c>
      <c r="D43" s="48">
        <v>6035</v>
      </c>
      <c r="E43">
        <f>VLOOKUP(B43,Contributi!$A$4:$A$1506,1,0)</f>
        <v>96457740585</v>
      </c>
    </row>
    <row r="44" spans="1:5" hidden="1" x14ac:dyDescent="0.3">
      <c r="A44" s="46" t="s">
        <v>2750</v>
      </c>
      <c r="B44" s="47">
        <v>90046860590</v>
      </c>
      <c r="C44" s="46" t="s">
        <v>2751</v>
      </c>
      <c r="D44" s="48">
        <v>4000</v>
      </c>
      <c r="E44">
        <f>VLOOKUP(B44,Contributi!$A$4:$A$1506,1,0)</f>
        <v>90046860590</v>
      </c>
    </row>
    <row r="45" spans="1:5" hidden="1" x14ac:dyDescent="0.3">
      <c r="A45" s="46" t="s">
        <v>3421</v>
      </c>
      <c r="B45" s="47">
        <v>9590821006</v>
      </c>
      <c r="C45" s="46" t="s">
        <v>3422</v>
      </c>
      <c r="D45" s="48">
        <v>3010</v>
      </c>
      <c r="E45">
        <f>VLOOKUP(B45,Contributi!$A$4:$A$1506,1,0)</f>
        <v>9590821006</v>
      </c>
    </row>
    <row r="46" spans="1:5" hidden="1" x14ac:dyDescent="0.3">
      <c r="A46" s="46" t="s">
        <v>3357</v>
      </c>
      <c r="B46" s="47">
        <v>96031480583</v>
      </c>
      <c r="C46" s="46" t="s">
        <v>3358</v>
      </c>
      <c r="D46" s="48">
        <v>4140</v>
      </c>
      <c r="E46">
        <f>VLOOKUP(B46,Contributi!$A$4:$A$1506,1,0)</f>
        <v>96031480583</v>
      </c>
    </row>
    <row r="47" spans="1:5" hidden="1" x14ac:dyDescent="0.3">
      <c r="A47" s="46" t="s">
        <v>3697</v>
      </c>
      <c r="B47" s="47">
        <v>90067950593</v>
      </c>
      <c r="C47" s="46" t="s">
        <v>3418</v>
      </c>
      <c r="D47" s="48">
        <v>4320</v>
      </c>
      <c r="E47">
        <f>VLOOKUP(B47,Contributi!$A$4:$A$1506,1,0)</f>
        <v>90067950593</v>
      </c>
    </row>
    <row r="48" spans="1:5" hidden="1" x14ac:dyDescent="0.3">
      <c r="A48" s="46" t="s">
        <v>113</v>
      </c>
      <c r="B48" s="47">
        <v>91087870597</v>
      </c>
      <c r="C48" s="46" t="s">
        <v>3698</v>
      </c>
      <c r="D48" s="48">
        <v>800</v>
      </c>
      <c r="E48">
        <f>VLOOKUP(B48,Contributi!$A$4:$A$1506,1,0)</f>
        <v>91087870597</v>
      </c>
    </row>
    <row r="49" spans="1:5" hidden="1" x14ac:dyDescent="0.3">
      <c r="A49" s="46" t="s">
        <v>3699</v>
      </c>
      <c r="B49" s="47">
        <v>91178600598</v>
      </c>
      <c r="C49" s="46" t="s">
        <v>3558</v>
      </c>
      <c r="D49" s="48">
        <v>640</v>
      </c>
      <c r="E49">
        <f>VLOOKUP(B49,Contributi!$A$4:$A$1506,1,0)</f>
        <v>91178600598</v>
      </c>
    </row>
    <row r="50" spans="1:5" hidden="1" x14ac:dyDescent="0.3">
      <c r="A50" s="46" t="s">
        <v>3431</v>
      </c>
      <c r="B50" s="47">
        <v>96316820586</v>
      </c>
      <c r="C50" s="46" t="s">
        <v>3432</v>
      </c>
      <c r="D50" s="48">
        <v>1350</v>
      </c>
      <c r="E50">
        <f>VLOOKUP(B50,Contributi!$A$4:$A$1506,1,0)</f>
        <v>96316820586</v>
      </c>
    </row>
    <row r="51" spans="1:5" hidden="1" x14ac:dyDescent="0.3">
      <c r="A51" s="46" t="s">
        <v>1730</v>
      </c>
      <c r="B51" s="47">
        <v>96578280586</v>
      </c>
      <c r="C51" s="46" t="s">
        <v>1731</v>
      </c>
      <c r="D51" s="48">
        <v>3000</v>
      </c>
      <c r="E51">
        <f>VLOOKUP(B51,Contributi!$A$4:$A$1506,1,0)</f>
        <v>96578280586</v>
      </c>
    </row>
    <row r="52" spans="1:5" hidden="1" x14ac:dyDescent="0.3">
      <c r="A52" s="46" t="s">
        <v>3416</v>
      </c>
      <c r="B52" s="47">
        <v>16401011008</v>
      </c>
      <c r="C52" s="46" t="s">
        <v>3417</v>
      </c>
      <c r="D52" s="48">
        <v>600</v>
      </c>
      <c r="E52">
        <f>VLOOKUP(B52,Contributi!$A$4:$A$1506,1,0)</f>
        <v>16401011008</v>
      </c>
    </row>
    <row r="53" spans="1:5" hidden="1" x14ac:dyDescent="0.3">
      <c r="A53" s="46" t="s">
        <v>3542</v>
      </c>
      <c r="B53" s="47">
        <v>97810640587</v>
      </c>
      <c r="C53" s="46" t="s">
        <v>3543</v>
      </c>
      <c r="D53" s="48">
        <v>5395</v>
      </c>
      <c r="E53">
        <f>VLOOKUP(B53,Contributi!$A$4:$A$1506,1,0)</f>
        <v>97810640587</v>
      </c>
    </row>
    <row r="54" spans="1:5" hidden="1" x14ac:dyDescent="0.3">
      <c r="A54" s="46" t="s">
        <v>833</v>
      </c>
      <c r="B54" s="47">
        <v>96540430582</v>
      </c>
      <c r="C54" s="46" t="s">
        <v>3361</v>
      </c>
      <c r="D54" s="48">
        <v>1920</v>
      </c>
      <c r="E54">
        <f>VLOOKUP(B54,Contributi!$A$4:$A$1506,1,0)</f>
        <v>96540430582</v>
      </c>
    </row>
    <row r="55" spans="1:5" hidden="1" x14ac:dyDescent="0.3">
      <c r="A55" s="46" t="s">
        <v>1700</v>
      </c>
      <c r="B55" s="47">
        <v>90017970584</v>
      </c>
      <c r="C55" s="46" t="s">
        <v>1701</v>
      </c>
      <c r="D55" s="48">
        <v>7140</v>
      </c>
      <c r="E55">
        <f>VLOOKUP(B55,Contributi!$A$4:$A$1506,1,0)</f>
        <v>90017970584</v>
      </c>
    </row>
    <row r="56" spans="1:5" hidden="1" x14ac:dyDescent="0.3">
      <c r="A56" s="46" t="s">
        <v>3700</v>
      </c>
      <c r="B56" s="47">
        <v>90060180594</v>
      </c>
      <c r="C56" s="46" t="s">
        <v>3701</v>
      </c>
      <c r="D56" s="48">
        <v>200</v>
      </c>
      <c r="E56">
        <f>VLOOKUP(B56,Contributi!$A$4:$A$1506,1,0)</f>
        <v>90060180594</v>
      </c>
    </row>
    <row r="57" spans="1:5" hidden="1" x14ac:dyDescent="0.3">
      <c r="A57" s="46" t="s">
        <v>197</v>
      </c>
      <c r="B57" s="47">
        <v>91105860596</v>
      </c>
      <c r="C57" s="46" t="s">
        <v>3262</v>
      </c>
      <c r="D57" s="48">
        <v>3375</v>
      </c>
      <c r="E57">
        <f>VLOOKUP(B57,Contributi!$A$4:$A$1506,1,0)</f>
        <v>91105860596</v>
      </c>
    </row>
    <row r="58" spans="1:5" hidden="1" x14ac:dyDescent="0.3">
      <c r="A58" s="46" t="s">
        <v>3411</v>
      </c>
      <c r="B58" s="47">
        <v>3002640609</v>
      </c>
      <c r="C58" s="46" t="s">
        <v>3412</v>
      </c>
      <c r="D58" s="48">
        <v>1485</v>
      </c>
      <c r="E58">
        <f>VLOOKUP(B58,Contributi!$A$4:$A$1506,1,0)</f>
        <v>3002640609</v>
      </c>
    </row>
    <row r="59" spans="1:5" hidden="1" x14ac:dyDescent="0.3">
      <c r="A59" s="46" t="s">
        <v>3298</v>
      </c>
      <c r="B59" s="47">
        <v>6755981005</v>
      </c>
      <c r="C59" s="46" t="s">
        <v>3299</v>
      </c>
      <c r="D59" s="48">
        <v>1900</v>
      </c>
      <c r="E59">
        <f>VLOOKUP(B59,Contributi!$A$4:$A$1506,1,0)</f>
        <v>6755981005</v>
      </c>
    </row>
    <row r="60" spans="1:5" hidden="1" x14ac:dyDescent="0.3">
      <c r="A60" s="46" t="s">
        <v>539</v>
      </c>
      <c r="B60" s="47">
        <v>80020950574</v>
      </c>
      <c r="C60" s="46" t="s">
        <v>2723</v>
      </c>
      <c r="D60" s="48">
        <v>15550</v>
      </c>
      <c r="E60">
        <f>VLOOKUP(B60,Contributi!$A$4:$A$1506,1,0)</f>
        <v>80020950574</v>
      </c>
    </row>
    <row r="61" spans="1:5" hidden="1" x14ac:dyDescent="0.3">
      <c r="A61" s="46" t="s">
        <v>3367</v>
      </c>
      <c r="B61" s="47">
        <v>94059580582</v>
      </c>
      <c r="C61" s="46" t="s">
        <v>3368</v>
      </c>
      <c r="D61" s="48">
        <v>1020</v>
      </c>
      <c r="E61">
        <f>VLOOKUP(B61,Contributi!$A$4:$A$1506,1,0)</f>
        <v>94059580582</v>
      </c>
    </row>
    <row r="62" spans="1:5" hidden="1" x14ac:dyDescent="0.3">
      <c r="A62" s="46" t="s">
        <v>3570</v>
      </c>
      <c r="B62" s="47">
        <v>90049990600</v>
      </c>
      <c r="C62" s="46" t="s">
        <v>3571</v>
      </c>
      <c r="D62" s="48">
        <v>4790</v>
      </c>
      <c r="E62">
        <f>VLOOKUP(B62,Contributi!$A$4:$A$1506,1,0)</f>
        <v>90049990600</v>
      </c>
    </row>
    <row r="63" spans="1:5" hidden="1" x14ac:dyDescent="0.3">
      <c r="A63" s="46" t="s">
        <v>3373</v>
      </c>
      <c r="B63" s="47">
        <v>16818451003</v>
      </c>
      <c r="C63" s="46" t="s">
        <v>3374</v>
      </c>
      <c r="D63" s="48">
        <v>2050</v>
      </c>
      <c r="E63">
        <f>VLOOKUP(B63,Contributi!$A$4:$A$1506,1,0)</f>
        <v>16818451003</v>
      </c>
    </row>
    <row r="64" spans="1:5" hidden="1" x14ac:dyDescent="0.3">
      <c r="A64" s="46" t="s">
        <v>3277</v>
      </c>
      <c r="B64" s="47">
        <v>90066900599</v>
      </c>
      <c r="C64" s="46" t="s">
        <v>3278</v>
      </c>
      <c r="D64" s="48">
        <v>4550</v>
      </c>
      <c r="E64">
        <f>VLOOKUP(B64,Contributi!$A$4:$A$1506,1,0)</f>
        <v>90066900599</v>
      </c>
    </row>
    <row r="65" spans="1:5" hidden="1" x14ac:dyDescent="0.3">
      <c r="A65" s="46" t="s">
        <v>3405</v>
      </c>
      <c r="B65" s="47">
        <v>96424470589</v>
      </c>
      <c r="C65" s="46" t="s">
        <v>3406</v>
      </c>
      <c r="D65" s="48">
        <v>0</v>
      </c>
      <c r="E65">
        <f>VLOOKUP(B65,Contributi!$A$4:$A$1506,1,0)</f>
        <v>96424470589</v>
      </c>
    </row>
    <row r="66" spans="1:5" hidden="1" x14ac:dyDescent="0.3">
      <c r="A66" s="46" t="s">
        <v>3702</v>
      </c>
      <c r="B66" s="47">
        <v>91124290593</v>
      </c>
      <c r="C66" s="46" t="s">
        <v>3703</v>
      </c>
      <c r="D66" s="48">
        <v>280</v>
      </c>
      <c r="E66">
        <f>VLOOKUP(B66,Contributi!$A$4:$A$1506,1,0)</f>
        <v>91124290593</v>
      </c>
    </row>
    <row r="67" spans="1:5" hidden="1" x14ac:dyDescent="0.3">
      <c r="A67" s="46" t="s">
        <v>3704</v>
      </c>
      <c r="B67" s="47">
        <v>96431560588</v>
      </c>
      <c r="C67" s="46" t="s">
        <v>3281</v>
      </c>
      <c r="D67" s="48">
        <v>7540</v>
      </c>
      <c r="E67">
        <f>VLOOKUP(B67,Contributi!$A$4:$A$1506,1,0)</f>
        <v>96431560588</v>
      </c>
    </row>
    <row r="68" spans="1:5" hidden="1" x14ac:dyDescent="0.3">
      <c r="A68" s="46" t="s">
        <v>3279</v>
      </c>
      <c r="B68" s="47">
        <v>2453690592</v>
      </c>
      <c r="C68" s="46" t="s">
        <v>3280</v>
      </c>
      <c r="D68" s="48">
        <v>3900</v>
      </c>
      <c r="E68">
        <f>VLOOKUP(B68,Contributi!$A$4:$A$1506,1,0)</f>
        <v>2453690592</v>
      </c>
    </row>
    <row r="69" spans="1:5" hidden="1" x14ac:dyDescent="0.3">
      <c r="A69" s="46" t="s">
        <v>3382</v>
      </c>
      <c r="B69" s="47">
        <v>96497420586</v>
      </c>
      <c r="C69" s="46" t="s">
        <v>3383</v>
      </c>
      <c r="D69" s="48">
        <v>1980</v>
      </c>
      <c r="E69">
        <f>VLOOKUP(B69,Contributi!$A$4:$A$1506,1,0)</f>
        <v>96497420586</v>
      </c>
    </row>
    <row r="70" spans="1:5" hidden="1" x14ac:dyDescent="0.3">
      <c r="A70" s="46" t="s">
        <v>857</v>
      </c>
      <c r="B70" s="47">
        <v>2553100609</v>
      </c>
      <c r="C70" s="46" t="s">
        <v>3410</v>
      </c>
      <c r="D70" s="48">
        <v>2150</v>
      </c>
      <c r="E70">
        <f>VLOOKUP(B70,Contributi!$A$4:$A$1506,1,0)</f>
        <v>2553100609</v>
      </c>
    </row>
    <row r="71" spans="1:5" hidden="1" x14ac:dyDescent="0.3">
      <c r="A71" s="46" t="s">
        <v>3395</v>
      </c>
      <c r="B71" s="47">
        <v>96133030583</v>
      </c>
      <c r="C71" s="46" t="s">
        <v>3396</v>
      </c>
      <c r="D71" s="48">
        <v>13125</v>
      </c>
      <c r="E71">
        <f>VLOOKUP(B71,Contributi!$A$4:$A$1506,1,0)</f>
        <v>96133030583</v>
      </c>
    </row>
    <row r="72" spans="1:5" hidden="1" x14ac:dyDescent="0.3">
      <c r="A72" s="46" t="s">
        <v>3393</v>
      </c>
      <c r="B72" s="47">
        <v>90100050583</v>
      </c>
      <c r="C72" s="46" t="s">
        <v>3394</v>
      </c>
      <c r="D72" s="48">
        <v>2412</v>
      </c>
      <c r="E72">
        <f>VLOOKUP(B72,Contributi!$A$4:$A$1506,1,0)</f>
        <v>90100050583</v>
      </c>
    </row>
    <row r="73" spans="1:5" hidden="1" x14ac:dyDescent="0.3">
      <c r="A73" s="46" t="s">
        <v>3537</v>
      </c>
      <c r="B73" s="47">
        <v>91155560591</v>
      </c>
      <c r="C73" s="46" t="s">
        <v>3538</v>
      </c>
      <c r="D73" s="48">
        <v>2090</v>
      </c>
      <c r="E73">
        <f>VLOOKUP(B73,Contributi!$A$4:$A$1506,1,0)</f>
        <v>91155560591</v>
      </c>
    </row>
    <row r="74" spans="1:5" hidden="1" x14ac:dyDescent="0.3">
      <c r="A74" s="46" t="s">
        <v>3515</v>
      </c>
      <c r="B74" s="47">
        <v>17409681008</v>
      </c>
      <c r="C74" s="46" t="s">
        <v>3516</v>
      </c>
      <c r="D74" s="48">
        <v>4500</v>
      </c>
      <c r="E74">
        <f>VLOOKUP(B74,Contributi!$A$4:$A$1506,1,0)</f>
        <v>17409681008</v>
      </c>
    </row>
    <row r="75" spans="1:5" hidden="1" x14ac:dyDescent="0.3">
      <c r="A75" s="46" t="s">
        <v>3705</v>
      </c>
      <c r="B75" s="47">
        <v>17813741000</v>
      </c>
      <c r="C75" s="46" t="s">
        <v>3102</v>
      </c>
      <c r="D75" s="48">
        <v>7920</v>
      </c>
      <c r="E75">
        <f>VLOOKUP(B75,Contributi!$A$4:$A$1506,1,0)</f>
        <v>17813741000</v>
      </c>
    </row>
    <row r="76" spans="1:5" hidden="1" x14ac:dyDescent="0.3">
      <c r="A76" s="46" t="s">
        <v>3706</v>
      </c>
      <c r="B76" s="47">
        <v>95039400585</v>
      </c>
      <c r="C76" s="46" t="s">
        <v>3505</v>
      </c>
      <c r="D76" s="48">
        <v>14400</v>
      </c>
      <c r="E76">
        <f>VLOOKUP(B76,Contributi!$A$4:$A$1506,1,0)</f>
        <v>95039400585</v>
      </c>
    </row>
    <row r="77" spans="1:5" hidden="1" x14ac:dyDescent="0.3">
      <c r="A77" s="46" t="s">
        <v>3604</v>
      </c>
      <c r="B77" s="47">
        <v>8078121004</v>
      </c>
      <c r="C77" s="46" t="s">
        <v>3605</v>
      </c>
      <c r="D77" s="48">
        <v>21497.85</v>
      </c>
      <c r="E77">
        <f>VLOOKUP(B77,Contributi!$A$4:$A$1506,1,0)</f>
        <v>8078121004</v>
      </c>
    </row>
    <row r="78" spans="1:5" hidden="1" x14ac:dyDescent="0.3">
      <c r="A78" s="46" t="s">
        <v>3485</v>
      </c>
      <c r="B78" s="47">
        <v>10621691004</v>
      </c>
      <c r="C78" s="46" t="s">
        <v>3486</v>
      </c>
      <c r="D78" s="48">
        <v>2475</v>
      </c>
      <c r="E78">
        <f>VLOOKUP(B78,Contributi!$A$4:$A$1506,1,0)</f>
        <v>10621691004</v>
      </c>
    </row>
    <row r="79" spans="1:5" hidden="1" x14ac:dyDescent="0.3">
      <c r="A79" s="46" t="s">
        <v>3602</v>
      </c>
      <c r="B79" s="47">
        <v>4361181003</v>
      </c>
      <c r="C79" s="46" t="s">
        <v>3603</v>
      </c>
      <c r="D79" s="48">
        <v>5500</v>
      </c>
      <c r="E79">
        <f>VLOOKUP(B79,Contributi!$A$4:$A$1506,1,0)</f>
        <v>4361181003</v>
      </c>
    </row>
    <row r="80" spans="1:5" hidden="1" x14ac:dyDescent="0.3">
      <c r="A80" s="46" t="s">
        <v>3594</v>
      </c>
      <c r="B80" s="47">
        <v>2284000599</v>
      </c>
      <c r="C80" s="46" t="s">
        <v>3595</v>
      </c>
      <c r="D80" s="48">
        <v>850</v>
      </c>
      <c r="E80">
        <f>VLOOKUP(B80,Contributi!$A$4:$A$1506,1,0)</f>
        <v>2284000599</v>
      </c>
    </row>
    <row r="81" spans="1:5" hidden="1" x14ac:dyDescent="0.3">
      <c r="A81" s="46" t="s">
        <v>3487</v>
      </c>
      <c r="B81" s="47">
        <v>97038110587</v>
      </c>
      <c r="C81" s="46" t="s">
        <v>3488</v>
      </c>
      <c r="D81" s="48">
        <v>4680</v>
      </c>
      <c r="E81">
        <f>VLOOKUP(B81,Contributi!$A$4:$A$1506,1,0)</f>
        <v>97038110587</v>
      </c>
    </row>
    <row r="82" spans="1:5" hidden="1" x14ac:dyDescent="0.3">
      <c r="A82" s="46" t="s">
        <v>3533</v>
      </c>
      <c r="B82" s="47">
        <v>97716860586</v>
      </c>
      <c r="C82" s="46" t="s">
        <v>3534</v>
      </c>
      <c r="D82" s="48">
        <v>1375</v>
      </c>
      <c r="E82">
        <f>VLOOKUP(B82,Contributi!$A$4:$A$1506,1,0)</f>
        <v>97716860586</v>
      </c>
    </row>
    <row r="83" spans="1:5" hidden="1" x14ac:dyDescent="0.3">
      <c r="A83" s="46" t="s">
        <v>1042</v>
      </c>
      <c r="B83" s="47">
        <v>96576470585</v>
      </c>
      <c r="C83" s="46" t="s">
        <v>3707</v>
      </c>
      <c r="D83" s="48">
        <v>3780</v>
      </c>
      <c r="E83">
        <f>VLOOKUP(B83,Contributi!$A$4:$A$1506,1,0)</f>
        <v>96576470585</v>
      </c>
    </row>
    <row r="84" spans="1:5" hidden="1" x14ac:dyDescent="0.3">
      <c r="A84" s="46" t="s">
        <v>1495</v>
      </c>
      <c r="B84" s="47">
        <v>96098890583</v>
      </c>
      <c r="C84" s="46" t="s">
        <v>3708</v>
      </c>
      <c r="D84" s="48">
        <v>3596</v>
      </c>
      <c r="E84">
        <f>VLOOKUP(B84,Contributi!$A$4:$A$1506,1,0)</f>
        <v>96098890583</v>
      </c>
    </row>
    <row r="85" spans="1:5" hidden="1" x14ac:dyDescent="0.3">
      <c r="A85" s="46" t="s">
        <v>1511</v>
      </c>
      <c r="B85" s="47">
        <v>6749841000</v>
      </c>
      <c r="C85" s="46" t="s">
        <v>1512</v>
      </c>
      <c r="D85" s="48">
        <v>8550</v>
      </c>
      <c r="E85">
        <f>VLOOKUP(B85,Contributi!$A$4:$A$1506,1,0)</f>
        <v>6749841000</v>
      </c>
    </row>
    <row r="86" spans="1:5" hidden="1" x14ac:dyDescent="0.3">
      <c r="A86" s="46" t="s">
        <v>3608</v>
      </c>
      <c r="B86" s="47">
        <v>90037230605</v>
      </c>
      <c r="C86" s="46" t="s">
        <v>3609</v>
      </c>
      <c r="D86" s="48">
        <v>1920</v>
      </c>
      <c r="E86">
        <f>VLOOKUP(B86,Contributi!$A$4:$A$1506,1,0)</f>
        <v>90037230605</v>
      </c>
    </row>
    <row r="87" spans="1:5" hidden="1" x14ac:dyDescent="0.3">
      <c r="A87" s="46" t="s">
        <v>3528</v>
      </c>
      <c r="B87" s="47">
        <v>97885940581</v>
      </c>
      <c r="C87" s="46" t="s">
        <v>3529</v>
      </c>
      <c r="D87" s="48">
        <v>1050</v>
      </c>
      <c r="E87">
        <f>VLOOKUP(B87,Contributi!$A$4:$A$1506,1,0)</f>
        <v>97885940581</v>
      </c>
    </row>
    <row r="88" spans="1:5" hidden="1" x14ac:dyDescent="0.3">
      <c r="A88" s="46" t="s">
        <v>3709</v>
      </c>
      <c r="B88" s="47">
        <v>3707641001</v>
      </c>
      <c r="C88" s="46" t="s">
        <v>3381</v>
      </c>
      <c r="D88" s="48">
        <v>8855</v>
      </c>
      <c r="E88">
        <f>VLOOKUP(B88,Contributi!$A$4:$A$1506,1,0)</f>
        <v>3707641001</v>
      </c>
    </row>
    <row r="89" spans="1:5" hidden="1" x14ac:dyDescent="0.3">
      <c r="A89" s="46" t="s">
        <v>3379</v>
      </c>
      <c r="B89" s="47">
        <v>93014800580</v>
      </c>
      <c r="C89" s="46" t="s">
        <v>3380</v>
      </c>
      <c r="D89" s="48">
        <v>920</v>
      </c>
      <c r="E89">
        <f>VLOOKUP(B89,Contributi!$A$4:$A$1506,1,0)</f>
        <v>93014800580</v>
      </c>
    </row>
    <row r="90" spans="1:5" hidden="1" x14ac:dyDescent="0.3">
      <c r="A90" s="46" t="s">
        <v>2569</v>
      </c>
      <c r="B90" s="47">
        <v>90052420594</v>
      </c>
      <c r="C90" s="46" t="s">
        <v>2570</v>
      </c>
      <c r="D90" s="48">
        <v>2240</v>
      </c>
      <c r="E90">
        <f>VLOOKUP(B90,Contributi!$A$4:$A$1506,1,0)</f>
        <v>90052420594</v>
      </c>
    </row>
    <row r="91" spans="1:5" hidden="1" x14ac:dyDescent="0.3">
      <c r="A91" s="46" t="s">
        <v>3710</v>
      </c>
      <c r="B91" s="47">
        <v>90070160594</v>
      </c>
      <c r="C91" s="46" t="s">
        <v>3612</v>
      </c>
      <c r="D91" s="48">
        <v>780</v>
      </c>
      <c r="E91">
        <f>VLOOKUP(B91,Contributi!$A$4:$A$1506,1,0)</f>
        <v>90070160594</v>
      </c>
    </row>
    <row r="92" spans="1:5" hidden="1" x14ac:dyDescent="0.3">
      <c r="A92" s="46" t="s">
        <v>696</v>
      </c>
      <c r="B92" s="47">
        <v>96456620580</v>
      </c>
      <c r="C92" s="46" t="s">
        <v>3494</v>
      </c>
      <c r="D92" s="48">
        <v>2500</v>
      </c>
      <c r="E92">
        <f>VLOOKUP(B92,Contributi!$A$4:$A$1506,1,0)</f>
        <v>96456620580</v>
      </c>
    </row>
    <row r="93" spans="1:5" hidden="1" x14ac:dyDescent="0.3">
      <c r="A93" s="46" t="s">
        <v>3359</v>
      </c>
      <c r="B93" s="47">
        <v>97805660582</v>
      </c>
      <c r="C93" s="46" t="s">
        <v>3360</v>
      </c>
      <c r="D93" s="48">
        <v>3430</v>
      </c>
      <c r="E93">
        <f>VLOOKUP(B93,Contributi!$A$4:$A$1506,1,0)</f>
        <v>97805660582</v>
      </c>
    </row>
    <row r="94" spans="1:5" hidden="1" x14ac:dyDescent="0.3">
      <c r="A94" s="46" t="s">
        <v>1271</v>
      </c>
      <c r="B94" s="47">
        <v>4397611007</v>
      </c>
      <c r="C94" s="46" t="s">
        <v>1497</v>
      </c>
      <c r="D94" s="48">
        <v>8355</v>
      </c>
      <c r="E94">
        <f>VLOOKUP(B94,Contributi!$A$4:$A$1506,1,0)</f>
        <v>4397611007</v>
      </c>
    </row>
    <row r="95" spans="1:5" hidden="1" x14ac:dyDescent="0.3">
      <c r="A95" s="46" t="s">
        <v>3552</v>
      </c>
      <c r="B95" s="47">
        <v>90088600573</v>
      </c>
      <c r="C95" s="46" t="s">
        <v>3553</v>
      </c>
      <c r="D95" s="48">
        <v>4300</v>
      </c>
      <c r="E95">
        <f>VLOOKUP(B95,Contributi!$A$4:$A$1506,1,0)</f>
        <v>90088600573</v>
      </c>
    </row>
    <row r="96" spans="1:5" hidden="1" x14ac:dyDescent="0.3">
      <c r="A96" s="46" t="s">
        <v>3479</v>
      </c>
      <c r="B96" s="47">
        <v>90050920595</v>
      </c>
      <c r="C96" s="46" t="s">
        <v>3480</v>
      </c>
      <c r="D96" s="48">
        <v>2250</v>
      </c>
      <c r="E96">
        <f>VLOOKUP(B96,Contributi!$A$4:$A$1506,1,0)</f>
        <v>90050920595</v>
      </c>
    </row>
    <row r="97" spans="1:5" hidden="1" x14ac:dyDescent="0.3">
      <c r="A97" s="46" t="s">
        <v>3556</v>
      </c>
      <c r="B97" s="47">
        <v>11081241009</v>
      </c>
      <c r="C97" s="46" t="s">
        <v>3557</v>
      </c>
      <c r="D97" s="48">
        <v>4150</v>
      </c>
      <c r="E97">
        <f>VLOOKUP(B97,Contributi!$A$4:$A$1506,1,0)</f>
        <v>11081241009</v>
      </c>
    </row>
    <row r="98" spans="1:5" hidden="1" x14ac:dyDescent="0.3">
      <c r="A98" s="46" t="s">
        <v>3596</v>
      </c>
      <c r="B98" s="47">
        <v>90045330595</v>
      </c>
      <c r="C98" s="46" t="s">
        <v>3597</v>
      </c>
      <c r="D98" s="48">
        <v>4970</v>
      </c>
      <c r="E98">
        <f>VLOOKUP(B98,Contributi!$A$4:$A$1506,1,0)</f>
        <v>90045330595</v>
      </c>
    </row>
    <row r="99" spans="1:5" hidden="1" x14ac:dyDescent="0.3">
      <c r="A99" s="46" t="s">
        <v>3606</v>
      </c>
      <c r="B99" s="47">
        <v>6127861000</v>
      </c>
      <c r="C99" s="46" t="s">
        <v>3607</v>
      </c>
      <c r="D99" s="48">
        <v>1275</v>
      </c>
      <c r="E99">
        <f>VLOOKUP(B99,Contributi!$A$4:$A$1506,1,0)</f>
        <v>6127861000</v>
      </c>
    </row>
    <row r="100" spans="1:5" hidden="1" x14ac:dyDescent="0.3">
      <c r="A100" s="46" t="s">
        <v>3619</v>
      </c>
      <c r="B100" s="47">
        <v>97807370586</v>
      </c>
      <c r="C100" s="46" t="s">
        <v>3620</v>
      </c>
      <c r="D100" s="48">
        <v>8820</v>
      </c>
      <c r="E100">
        <f>VLOOKUP(B100,Contributi!$A$4:$A$1506,1,0)</f>
        <v>97807370586</v>
      </c>
    </row>
    <row r="101" spans="1:5" hidden="1" x14ac:dyDescent="0.3">
      <c r="A101" s="46" t="s">
        <v>3622</v>
      </c>
      <c r="B101" s="47">
        <v>3042350599</v>
      </c>
      <c r="C101" s="46" t="s">
        <v>3623</v>
      </c>
      <c r="D101" s="48">
        <v>2310</v>
      </c>
      <c r="E101">
        <f>VLOOKUP(B101,Contributi!$A$4:$A$1506,1,0)</f>
        <v>3042350599</v>
      </c>
    </row>
    <row r="102" spans="1:5" hidden="1" x14ac:dyDescent="0.3">
      <c r="A102" s="46" t="s">
        <v>3592</v>
      </c>
      <c r="B102" s="47">
        <v>97372370581</v>
      </c>
      <c r="C102" s="46" t="s">
        <v>3593</v>
      </c>
      <c r="D102" s="48">
        <v>3800</v>
      </c>
      <c r="E102">
        <f>VLOOKUP(B102,Contributi!$A$4:$A$1506,1,0)</f>
        <v>97372370581</v>
      </c>
    </row>
    <row r="103" spans="1:5" hidden="1" x14ac:dyDescent="0.3">
      <c r="A103" s="46" t="s">
        <v>3610</v>
      </c>
      <c r="B103" s="47">
        <v>92093650601</v>
      </c>
      <c r="C103" s="46" t="s">
        <v>3611</v>
      </c>
      <c r="D103" s="48">
        <v>1050</v>
      </c>
      <c r="E103">
        <f>VLOOKUP(B103,Contributi!$A$4:$A$1506,1,0)</f>
        <v>92093650601</v>
      </c>
    </row>
    <row r="104" spans="1:5" hidden="1" x14ac:dyDescent="0.3">
      <c r="A104" s="46" t="s">
        <v>255</v>
      </c>
      <c r="B104" s="47">
        <v>90075500596</v>
      </c>
      <c r="C104" s="46" t="s">
        <v>3489</v>
      </c>
      <c r="D104" s="48">
        <v>0</v>
      </c>
      <c r="E104">
        <f>VLOOKUP(B104,Contributi!$A$4:$A$1506,1,0)</f>
        <v>90075500596</v>
      </c>
    </row>
    <row r="105" spans="1:5" hidden="1" x14ac:dyDescent="0.3">
      <c r="A105" s="46" t="s">
        <v>3711</v>
      </c>
      <c r="B105" s="47">
        <v>10252101000</v>
      </c>
      <c r="C105" s="46" t="s">
        <v>3614</v>
      </c>
      <c r="D105" s="48">
        <v>14310</v>
      </c>
      <c r="E105">
        <f>VLOOKUP(B105,Contributi!$A$4:$A$1506,1,0)</f>
        <v>10252101000</v>
      </c>
    </row>
    <row r="106" spans="1:5" hidden="1" x14ac:dyDescent="0.3">
      <c r="A106" s="46" t="s">
        <v>3712</v>
      </c>
      <c r="B106" s="47">
        <v>14756231008</v>
      </c>
      <c r="C106" s="46" t="s">
        <v>3713</v>
      </c>
      <c r="D106" s="48">
        <v>1575</v>
      </c>
      <c r="E106">
        <f>VLOOKUP(B106,Contributi!$A$4:$A$1506,1,0)</f>
        <v>14756231008</v>
      </c>
    </row>
    <row r="107" spans="1:5" hidden="1" x14ac:dyDescent="0.3">
      <c r="A107" s="46" t="s">
        <v>3545</v>
      </c>
      <c r="B107" s="47">
        <v>14404051006</v>
      </c>
      <c r="C107" s="46" t="s">
        <v>3546</v>
      </c>
      <c r="D107" s="48">
        <v>1330</v>
      </c>
      <c r="E107">
        <f>VLOOKUP(B107,Contributi!$A$4:$A$1506,1,0)</f>
        <v>14404051006</v>
      </c>
    </row>
    <row r="108" spans="1:5" hidden="1" x14ac:dyDescent="0.3">
      <c r="A108" s="46" t="s">
        <v>3615</v>
      </c>
      <c r="B108" s="47">
        <v>90042780602</v>
      </c>
      <c r="C108" s="46" t="s">
        <v>3616</v>
      </c>
      <c r="D108" s="48">
        <v>105</v>
      </c>
      <c r="E108">
        <f>VLOOKUP(B108,Contributi!$A$4:$A$1506,1,0)</f>
        <v>90042780602</v>
      </c>
    </row>
    <row r="109" spans="1:5" hidden="1" x14ac:dyDescent="0.3">
      <c r="A109" s="46" t="s">
        <v>3574</v>
      </c>
      <c r="B109" s="47">
        <v>91032890609</v>
      </c>
      <c r="C109" s="46" t="s">
        <v>3575</v>
      </c>
      <c r="D109" s="48">
        <v>1320</v>
      </c>
      <c r="E109">
        <f>VLOOKUP(B109,Contributi!$A$4:$A$1506,1,0)</f>
        <v>91032890609</v>
      </c>
    </row>
    <row r="110" spans="1:5" hidden="1" x14ac:dyDescent="0.3">
      <c r="A110" s="46" t="s">
        <v>3576</v>
      </c>
      <c r="B110" s="47">
        <v>91073380585</v>
      </c>
      <c r="C110" s="46" t="s">
        <v>3577</v>
      </c>
      <c r="D110" s="48">
        <v>1485</v>
      </c>
      <c r="E110">
        <f>VLOOKUP(B110,Contributi!$A$4:$A$1506,1,0)</f>
        <v>91073380585</v>
      </c>
    </row>
    <row r="111" spans="1:5" hidden="1" x14ac:dyDescent="0.3">
      <c r="A111" s="46" t="s">
        <v>436</v>
      </c>
      <c r="B111" s="47">
        <v>97449650585</v>
      </c>
      <c r="C111" s="46" t="s">
        <v>3495</v>
      </c>
      <c r="D111" s="48">
        <v>0</v>
      </c>
      <c r="E111">
        <f>VLOOKUP(B111,Contributi!$A$4:$A$1506,1,0)</f>
        <v>97449650585</v>
      </c>
    </row>
    <row r="112" spans="1:5" hidden="1" x14ac:dyDescent="0.3">
      <c r="A112" s="46" t="s">
        <v>3590</v>
      </c>
      <c r="B112" s="47">
        <v>92031080580</v>
      </c>
      <c r="C112" s="46" t="s">
        <v>3591</v>
      </c>
      <c r="D112" s="48">
        <v>924</v>
      </c>
      <c r="E112">
        <f>VLOOKUP(B112,Contributi!$A$4:$A$1506,1,0)</f>
        <v>92031080580</v>
      </c>
    </row>
    <row r="113" spans="1:5" hidden="1" x14ac:dyDescent="0.3">
      <c r="A113" s="46" t="s">
        <v>3588</v>
      </c>
      <c r="B113" s="47">
        <v>91058450593</v>
      </c>
      <c r="C113" s="46" t="s">
        <v>3589</v>
      </c>
      <c r="D113" s="48">
        <v>1100</v>
      </c>
      <c r="E113">
        <f>VLOOKUP(B113,Contributi!$A$4:$A$1506,1,0)</f>
        <v>91058450593</v>
      </c>
    </row>
    <row r="114" spans="1:5" hidden="1" x14ac:dyDescent="0.3">
      <c r="A114" s="46" t="s">
        <v>3580</v>
      </c>
      <c r="B114" s="47">
        <v>92067200607</v>
      </c>
      <c r="C114" s="46" t="s">
        <v>3581</v>
      </c>
      <c r="D114" s="48">
        <v>3500</v>
      </c>
      <c r="E114">
        <f>VLOOKUP(B114,Contributi!$A$4:$A$1506,1,0)</f>
        <v>92067200607</v>
      </c>
    </row>
    <row r="115" spans="1:5" hidden="1" x14ac:dyDescent="0.3">
      <c r="A115" s="46" t="s">
        <v>3584</v>
      </c>
      <c r="B115" s="47">
        <v>90080240592</v>
      </c>
      <c r="C115" s="46" t="s">
        <v>3585</v>
      </c>
      <c r="D115" s="48">
        <v>13500</v>
      </c>
      <c r="E115">
        <f>VLOOKUP(B115,Contributi!$A$4:$A$1506,1,0)</f>
        <v>90080240592</v>
      </c>
    </row>
    <row r="116" spans="1:5" hidden="1" x14ac:dyDescent="0.3">
      <c r="A116" s="46" t="s">
        <v>3624</v>
      </c>
      <c r="B116" s="47">
        <v>4167921008</v>
      </c>
      <c r="C116" s="46" t="s">
        <v>3625</v>
      </c>
      <c r="D116" s="48">
        <v>485</v>
      </c>
      <c r="E116">
        <f>VLOOKUP(B116,Contributi!$A$4:$A$1506,1,0)</f>
        <v>4167921008</v>
      </c>
    </row>
    <row r="117" spans="1:5" hidden="1" x14ac:dyDescent="0.3">
      <c r="A117" s="46" t="s">
        <v>3598</v>
      </c>
      <c r="B117" s="47">
        <v>97440450589</v>
      </c>
      <c r="C117" s="46" t="s">
        <v>3599</v>
      </c>
      <c r="D117" s="48">
        <v>3100</v>
      </c>
      <c r="E117">
        <f>VLOOKUP(B117,Contributi!$A$4:$A$1506,1,0)</f>
        <v>97440450589</v>
      </c>
    </row>
    <row r="118" spans="1:5" hidden="1" x14ac:dyDescent="0.3">
      <c r="A118" s="46" t="s">
        <v>3582</v>
      </c>
      <c r="B118" s="47">
        <v>97945800585</v>
      </c>
      <c r="C118" s="46" t="s">
        <v>3583</v>
      </c>
      <c r="D118" s="48">
        <v>7860</v>
      </c>
      <c r="E118">
        <f>VLOOKUP(B118,Contributi!$A$4:$A$1506,1,0)</f>
        <v>97945800585</v>
      </c>
    </row>
    <row r="119" spans="1:5" hidden="1" x14ac:dyDescent="0.3">
      <c r="A119" s="46" t="s">
        <v>3600</v>
      </c>
      <c r="B119" s="47">
        <v>96426490585</v>
      </c>
      <c r="C119" s="46" t="s">
        <v>3601</v>
      </c>
      <c r="D119" s="48">
        <v>500</v>
      </c>
      <c r="E119">
        <f>VLOOKUP(B119,Contributi!$A$4:$A$1506,1,0)</f>
        <v>96426490585</v>
      </c>
    </row>
    <row r="120" spans="1:5" hidden="1" x14ac:dyDescent="0.3">
      <c r="A120" s="46" t="s">
        <v>3586</v>
      </c>
      <c r="B120" s="47">
        <v>97878980586</v>
      </c>
      <c r="C120" s="46" t="s">
        <v>3587</v>
      </c>
      <c r="D120" s="48">
        <v>750</v>
      </c>
      <c r="E120">
        <f>VLOOKUP(B120,Contributi!$A$4:$A$1506,1,0)</f>
        <v>97878980586</v>
      </c>
    </row>
    <row r="121" spans="1:5" hidden="1" x14ac:dyDescent="0.3">
      <c r="A121" s="46" t="s">
        <v>511</v>
      </c>
      <c r="B121" s="47">
        <v>90075900598</v>
      </c>
      <c r="C121" s="46" t="s">
        <v>3714</v>
      </c>
      <c r="D121" s="48">
        <v>0</v>
      </c>
      <c r="E121">
        <f>VLOOKUP(B121,Contributi!$A$4:$A$1506,1,0)</f>
        <v>90075900598</v>
      </c>
    </row>
    <row r="122" spans="1:5" hidden="1" x14ac:dyDescent="0.3">
      <c r="A122" s="46" t="s">
        <v>1230</v>
      </c>
      <c r="B122" s="47">
        <v>17624011007</v>
      </c>
      <c r="C122" s="46" t="s">
        <v>3715</v>
      </c>
      <c r="D122" s="48">
        <v>300</v>
      </c>
      <c r="E122">
        <f>VLOOKUP(B122,Contributi!$A$4:$A$1506,1,0)</f>
        <v>17624011007</v>
      </c>
    </row>
    <row r="123" spans="1:5" hidden="1" x14ac:dyDescent="0.3">
      <c r="A123" s="46" t="s">
        <v>3716</v>
      </c>
      <c r="B123" s="47">
        <v>2860220595</v>
      </c>
      <c r="C123" s="46" t="s">
        <v>3717</v>
      </c>
      <c r="D123" s="48">
        <v>100</v>
      </c>
      <c r="E123">
        <f>VLOOKUP(B123,Contributi!$A$4:$A$1506,1,0)</f>
        <v>2860220595</v>
      </c>
    </row>
    <row r="124" spans="1:5" hidden="1" x14ac:dyDescent="0.3">
      <c r="A124" s="46" t="s">
        <v>3554</v>
      </c>
      <c r="B124" s="47">
        <v>94080650586</v>
      </c>
      <c r="C124" s="46" t="s">
        <v>3555</v>
      </c>
      <c r="D124" s="48">
        <v>3600</v>
      </c>
      <c r="E124">
        <f>VLOOKUP(B124,Contributi!$A$4:$A$1506,1,0)</f>
        <v>94080650586</v>
      </c>
    </row>
    <row r="125" spans="1:5" hidden="1" x14ac:dyDescent="0.3">
      <c r="A125" s="46" t="s">
        <v>3718</v>
      </c>
      <c r="B125" s="47">
        <v>8497271000</v>
      </c>
      <c r="C125" s="46" t="s">
        <v>3561</v>
      </c>
      <c r="D125" s="48">
        <v>1400</v>
      </c>
      <c r="E125">
        <f>VLOOKUP(B125,Contributi!$A$4:$A$1506,1,0)</f>
        <v>8497271000</v>
      </c>
    </row>
    <row r="126" spans="1:5" hidden="1" x14ac:dyDescent="0.3">
      <c r="A126" s="46" t="s">
        <v>3719</v>
      </c>
      <c r="B126" s="47">
        <v>2305980563</v>
      </c>
      <c r="C126" s="46" t="s">
        <v>3569</v>
      </c>
      <c r="D126" s="48">
        <v>450</v>
      </c>
      <c r="E126">
        <f>VLOOKUP(B126,Contributi!$A$4:$A$1506,1,0)</f>
        <v>2305980563</v>
      </c>
    </row>
    <row r="127" spans="1:5" hidden="1" x14ac:dyDescent="0.3">
      <c r="A127" s="46" t="s">
        <v>3643</v>
      </c>
      <c r="B127" s="47">
        <v>83005900580</v>
      </c>
      <c r="C127" s="46" t="s">
        <v>3720</v>
      </c>
      <c r="D127" s="48">
        <v>160</v>
      </c>
      <c r="E127">
        <f>VLOOKUP(B127,Contributi!$A$4:$A$1506,1,0)</f>
        <v>83005900580</v>
      </c>
    </row>
    <row r="128" spans="1:5" hidden="1" x14ac:dyDescent="0.3">
      <c r="A128" s="46" t="s">
        <v>3562</v>
      </c>
      <c r="B128" s="47">
        <v>2119690564</v>
      </c>
      <c r="C128" s="46" t="s">
        <v>3563</v>
      </c>
      <c r="D128" s="48">
        <v>440</v>
      </c>
      <c r="E128">
        <f>VLOOKUP(B128,Contributi!$A$4:$A$1506,1,0)</f>
        <v>2119690564</v>
      </c>
    </row>
    <row r="129" spans="1:5" hidden="1" x14ac:dyDescent="0.3">
      <c r="A129" s="46" t="s">
        <v>3572</v>
      </c>
      <c r="B129" s="47">
        <v>16337231001</v>
      </c>
      <c r="C129" s="46" t="s">
        <v>3573</v>
      </c>
      <c r="D129" s="48">
        <v>7320</v>
      </c>
      <c r="E129">
        <f>VLOOKUP(B129,Contributi!$A$4:$A$1506,1,0)</f>
        <v>16337231001</v>
      </c>
    </row>
    <row r="130" spans="1:5" hidden="1" x14ac:dyDescent="0.3">
      <c r="A130" s="46" t="s">
        <v>3521</v>
      </c>
      <c r="B130" s="47">
        <v>2389030590</v>
      </c>
      <c r="C130" s="46" t="s">
        <v>3522</v>
      </c>
      <c r="D130" s="48">
        <v>9150</v>
      </c>
      <c r="E130">
        <f>VLOOKUP(B130,Contributi!$A$4:$A$1506,1,0)</f>
        <v>2389030590</v>
      </c>
    </row>
    <row r="131" spans="1:5" hidden="1" x14ac:dyDescent="0.3">
      <c r="A131" s="46" t="s">
        <v>1093</v>
      </c>
      <c r="B131" s="47">
        <v>90071210570</v>
      </c>
      <c r="C131" s="46" t="s">
        <v>3441</v>
      </c>
      <c r="D131" s="48">
        <v>3915</v>
      </c>
      <c r="E131">
        <f>VLOOKUP(B131,Contributi!$A$4:$A$1506,1,0)</f>
        <v>90071210570</v>
      </c>
    </row>
    <row r="132" spans="1:5" hidden="1" x14ac:dyDescent="0.3">
      <c r="A132" s="46" t="s">
        <v>3530</v>
      </c>
      <c r="B132" s="47">
        <v>2008320562</v>
      </c>
      <c r="C132" s="46" t="s">
        <v>3531</v>
      </c>
      <c r="D132" s="48">
        <v>5050</v>
      </c>
      <c r="E132">
        <f>VLOOKUP(B132,Contributi!$A$4:$A$1506,1,0)</f>
        <v>2008320562</v>
      </c>
    </row>
    <row r="133" spans="1:5" hidden="1" x14ac:dyDescent="0.3">
      <c r="A133" s="46" t="s">
        <v>3721</v>
      </c>
      <c r="B133" s="47">
        <v>16268331002</v>
      </c>
      <c r="C133" s="46" t="s">
        <v>3445</v>
      </c>
      <c r="D133" s="48">
        <v>22260</v>
      </c>
      <c r="E133">
        <f>VLOOKUP(B133,Contributi!$A$4:$A$1506,1,0)</f>
        <v>16268331002</v>
      </c>
    </row>
    <row r="134" spans="1:5" hidden="1" x14ac:dyDescent="0.3">
      <c r="A134" s="46" t="s">
        <v>3154</v>
      </c>
      <c r="B134" s="47">
        <v>96260040587</v>
      </c>
      <c r="C134" s="46" t="s">
        <v>3155</v>
      </c>
      <c r="D134" s="48">
        <v>2340</v>
      </c>
      <c r="E134">
        <f>VLOOKUP(B134,Contributi!$A$4:$A$1506,1,0)</f>
        <v>96260040587</v>
      </c>
    </row>
    <row r="135" spans="1:5" hidden="1" x14ac:dyDescent="0.3">
      <c r="A135" s="46" t="s">
        <v>3535</v>
      </c>
      <c r="B135" s="47">
        <v>92038520604</v>
      </c>
      <c r="C135" s="46" t="s">
        <v>3536</v>
      </c>
      <c r="D135" s="48">
        <v>750</v>
      </c>
      <c r="E135">
        <f>VLOOKUP(B135,Contributi!$A$4:$A$1506,1,0)</f>
        <v>92038520604</v>
      </c>
    </row>
    <row r="136" spans="1:5" hidden="1" x14ac:dyDescent="0.3">
      <c r="A136" s="46" t="s">
        <v>1019</v>
      </c>
      <c r="B136" s="47">
        <v>93027380588</v>
      </c>
      <c r="C136" s="46" t="s">
        <v>3194</v>
      </c>
      <c r="D136" s="48">
        <v>500</v>
      </c>
      <c r="E136">
        <f>VLOOKUP(B136,Contributi!$A$4:$A$1506,1,0)</f>
        <v>93027380588</v>
      </c>
    </row>
    <row r="137" spans="1:5" hidden="1" x14ac:dyDescent="0.3">
      <c r="A137" s="46" t="s">
        <v>3468</v>
      </c>
      <c r="B137" s="47">
        <v>6885251006</v>
      </c>
      <c r="C137" s="46" t="s">
        <v>3469</v>
      </c>
      <c r="D137" s="48">
        <v>590</v>
      </c>
      <c r="E137">
        <f>VLOOKUP(B137,Contributi!$A$4:$A$1506,1,0)</f>
        <v>6885251006</v>
      </c>
    </row>
    <row r="138" spans="1:5" hidden="1" x14ac:dyDescent="0.3">
      <c r="A138" s="46" t="s">
        <v>3423</v>
      </c>
      <c r="B138" s="47">
        <v>97566360588</v>
      </c>
      <c r="C138" s="46" t="s">
        <v>3424</v>
      </c>
      <c r="D138" s="48">
        <v>2655</v>
      </c>
      <c r="E138">
        <f>VLOOKUP(B138,Contributi!$A$4:$A$1506,1,0)</f>
        <v>97566360588</v>
      </c>
    </row>
    <row r="139" spans="1:5" hidden="1" x14ac:dyDescent="0.3">
      <c r="A139" s="46" t="s">
        <v>3547</v>
      </c>
      <c r="B139" s="47">
        <v>14427281002</v>
      </c>
      <c r="C139" s="46" t="s">
        <v>3548</v>
      </c>
      <c r="D139" s="48">
        <v>1080</v>
      </c>
      <c r="E139">
        <f>VLOOKUP(B139,Contributi!$A$4:$A$1506,1,0)</f>
        <v>14427281002</v>
      </c>
    </row>
    <row r="140" spans="1:5" hidden="1" x14ac:dyDescent="0.3">
      <c r="A140" s="46" t="s">
        <v>595</v>
      </c>
      <c r="B140" s="47">
        <v>90249050734</v>
      </c>
      <c r="C140" s="46" t="s">
        <v>3532</v>
      </c>
      <c r="D140" s="48">
        <v>1100</v>
      </c>
      <c r="E140">
        <f>VLOOKUP(B140,Contributi!$A$4:$A$1506,1,0)</f>
        <v>90249050734</v>
      </c>
    </row>
    <row r="141" spans="1:5" hidden="1" x14ac:dyDescent="0.3">
      <c r="A141" s="46" t="s">
        <v>1175</v>
      </c>
      <c r="B141" s="47">
        <v>7605851000</v>
      </c>
      <c r="C141" s="46" t="s">
        <v>3541</v>
      </c>
      <c r="D141" s="48">
        <v>4130</v>
      </c>
      <c r="E141">
        <f>VLOOKUP(B141,Contributi!$A$4:$A$1506,1,0)</f>
        <v>7605851000</v>
      </c>
    </row>
    <row r="142" spans="1:5" hidden="1" x14ac:dyDescent="0.3">
      <c r="A142" s="46" t="s">
        <v>3722</v>
      </c>
      <c r="B142" s="47">
        <v>90028250604</v>
      </c>
      <c r="C142" s="46" t="s">
        <v>3544</v>
      </c>
      <c r="D142" s="48">
        <v>6000</v>
      </c>
      <c r="E142">
        <f>VLOOKUP(B142,Contributi!$A$4:$A$1506,1,0)</f>
        <v>90028250604</v>
      </c>
    </row>
    <row r="143" spans="1:5" hidden="1" x14ac:dyDescent="0.3">
      <c r="A143" s="46" t="s">
        <v>3723</v>
      </c>
      <c r="B143" s="47">
        <v>97475610586</v>
      </c>
      <c r="C143" s="46" t="s">
        <v>3724</v>
      </c>
      <c r="D143" s="48">
        <v>630</v>
      </c>
      <c r="E143">
        <f>VLOOKUP(B143,Contributi!$A$4:$A$1506,1,0)</f>
        <v>97475610586</v>
      </c>
    </row>
    <row r="144" spans="1:5" hidden="1" x14ac:dyDescent="0.3">
      <c r="A144" s="46" t="s">
        <v>3483</v>
      </c>
      <c r="B144" s="47">
        <v>16147491001</v>
      </c>
      <c r="C144" s="46" t="s">
        <v>3484</v>
      </c>
      <c r="D144" s="48">
        <v>1350</v>
      </c>
      <c r="E144">
        <f>VLOOKUP(B144,Contributi!$A$4:$A$1506,1,0)</f>
        <v>16147491001</v>
      </c>
    </row>
    <row r="145" spans="1:5" hidden="1" x14ac:dyDescent="0.3">
      <c r="A145" s="46" t="s">
        <v>3511</v>
      </c>
      <c r="B145" s="47">
        <v>96268780580</v>
      </c>
      <c r="C145" s="46" t="s">
        <v>3512</v>
      </c>
      <c r="D145" s="48">
        <v>4750</v>
      </c>
      <c r="E145">
        <f>VLOOKUP(B145,Contributi!$A$4:$A$1506,1,0)</f>
        <v>96268780580</v>
      </c>
    </row>
    <row r="146" spans="1:5" hidden="1" x14ac:dyDescent="0.3">
      <c r="A146" s="46" t="s">
        <v>3725</v>
      </c>
      <c r="B146" s="47">
        <v>90067180589</v>
      </c>
      <c r="C146" s="46" t="s">
        <v>3496</v>
      </c>
      <c r="D146" s="48">
        <v>585</v>
      </c>
      <c r="E146">
        <f>VLOOKUP(B146,Contributi!$A$4:$A$1506,1,0)</f>
        <v>90067180589</v>
      </c>
    </row>
    <row r="147" spans="1:5" hidden="1" x14ac:dyDescent="0.3">
      <c r="A147" s="46" t="s">
        <v>3726</v>
      </c>
      <c r="B147" s="47">
        <v>91083280593</v>
      </c>
      <c r="C147" s="46" t="s">
        <v>3520</v>
      </c>
      <c r="D147" s="48">
        <v>2800</v>
      </c>
      <c r="E147">
        <f>VLOOKUP(B147,Contributi!$A$4:$A$1506,1,0)</f>
        <v>91083280593</v>
      </c>
    </row>
    <row r="148" spans="1:5" hidden="1" x14ac:dyDescent="0.3">
      <c r="A148" s="46" t="s">
        <v>3389</v>
      </c>
      <c r="B148" s="47">
        <v>96582510580</v>
      </c>
      <c r="C148" s="46" t="s">
        <v>3390</v>
      </c>
      <c r="D148" s="48">
        <v>8100</v>
      </c>
      <c r="E148">
        <f>VLOOKUP(B148,Contributi!$A$4:$A$1506,1,0)</f>
        <v>96582510580</v>
      </c>
    </row>
    <row r="149" spans="1:5" hidden="1" x14ac:dyDescent="0.3">
      <c r="A149" s="46" t="s">
        <v>3727</v>
      </c>
      <c r="B149" s="47">
        <v>12854911000</v>
      </c>
      <c r="C149" s="46" t="s">
        <v>3478</v>
      </c>
      <c r="D149" s="48">
        <v>27960</v>
      </c>
      <c r="E149">
        <f>VLOOKUP(B149,Contributi!$A$4:$A$1506,1,0)</f>
        <v>12854911000</v>
      </c>
    </row>
    <row r="150" spans="1:5" hidden="1" x14ac:dyDescent="0.3">
      <c r="A150" s="46" t="s">
        <v>3559</v>
      </c>
      <c r="B150" s="47">
        <v>96158000586</v>
      </c>
      <c r="C150" s="46" t="s">
        <v>3560</v>
      </c>
      <c r="D150" s="48">
        <v>5700</v>
      </c>
      <c r="E150">
        <f>VLOOKUP(B150,Contributi!$A$4:$A$1506,1,0)</f>
        <v>96158000586</v>
      </c>
    </row>
    <row r="151" spans="1:5" hidden="1" x14ac:dyDescent="0.3">
      <c r="A151" s="46" t="s">
        <v>3565</v>
      </c>
      <c r="B151" s="47">
        <v>15751941004</v>
      </c>
      <c r="C151" s="46" t="s">
        <v>3566</v>
      </c>
      <c r="D151" s="48">
        <v>19390</v>
      </c>
      <c r="E151">
        <f>VLOOKUP(B151,Contributi!$A$4:$A$1506,1,0)</f>
        <v>15751941004</v>
      </c>
    </row>
    <row r="152" spans="1:5" hidden="1" x14ac:dyDescent="0.3">
      <c r="A152" s="46" t="s">
        <v>3403</v>
      </c>
      <c r="B152" s="47">
        <v>94068260580</v>
      </c>
      <c r="C152" s="46" t="s">
        <v>3404</v>
      </c>
      <c r="D152" s="48">
        <v>4700</v>
      </c>
      <c r="E152">
        <f>VLOOKUP(B152,Contributi!$A$4:$A$1506,1,0)</f>
        <v>94068260580</v>
      </c>
    </row>
    <row r="153" spans="1:5" hidden="1" x14ac:dyDescent="0.3">
      <c r="A153" s="46" t="s">
        <v>3525</v>
      </c>
      <c r="B153" s="47">
        <v>94065100581</v>
      </c>
      <c r="C153" s="46" t="s">
        <v>3526</v>
      </c>
      <c r="D153" s="48">
        <v>1775</v>
      </c>
      <c r="E153">
        <f>VLOOKUP(B153,Contributi!$A$4:$A$1506,1,0)</f>
        <v>94065100581</v>
      </c>
    </row>
    <row r="154" spans="1:5" hidden="1" x14ac:dyDescent="0.3">
      <c r="A154" s="46" t="s">
        <v>3435</v>
      </c>
      <c r="B154" s="47">
        <v>97945900583</v>
      </c>
      <c r="C154" s="46" t="s">
        <v>3436</v>
      </c>
      <c r="D154" s="48">
        <v>720</v>
      </c>
      <c r="E154">
        <f>VLOOKUP(B154,Contributi!$A$4:$A$1506,1,0)</f>
        <v>97945900583</v>
      </c>
    </row>
    <row r="155" spans="1:5" hidden="1" x14ac:dyDescent="0.3">
      <c r="A155" s="46" t="s">
        <v>3401</v>
      </c>
      <c r="B155" s="47">
        <v>2496830593</v>
      </c>
      <c r="C155" s="46" t="s">
        <v>3402</v>
      </c>
      <c r="D155" s="48">
        <v>1050</v>
      </c>
      <c r="E155">
        <f>VLOOKUP(B155,Contributi!$A$4:$A$1506,1,0)</f>
        <v>2496830593</v>
      </c>
    </row>
    <row r="156" spans="1:5" hidden="1" x14ac:dyDescent="0.3">
      <c r="A156" s="46" t="s">
        <v>1338</v>
      </c>
      <c r="B156" s="47">
        <v>92085070602</v>
      </c>
      <c r="C156" s="46" t="s">
        <v>3115</v>
      </c>
      <c r="D156" s="48">
        <v>450</v>
      </c>
      <c r="E156">
        <f>VLOOKUP(B156,Contributi!$A$4:$A$1506,1,0)</f>
        <v>92085070602</v>
      </c>
    </row>
    <row r="157" spans="1:5" hidden="1" x14ac:dyDescent="0.3">
      <c r="A157" s="46" t="s">
        <v>3567</v>
      </c>
      <c r="B157" s="47">
        <v>90081770589</v>
      </c>
      <c r="C157" s="46" t="s">
        <v>3568</v>
      </c>
      <c r="D157" s="48">
        <v>0</v>
      </c>
      <c r="E157">
        <f>VLOOKUP(B157,Contributi!$A$4:$A$1506,1,0)</f>
        <v>90081770589</v>
      </c>
    </row>
    <row r="158" spans="1:5" hidden="1" x14ac:dyDescent="0.3">
      <c r="A158" s="46" t="s">
        <v>990</v>
      </c>
      <c r="B158" s="47">
        <v>96461190587</v>
      </c>
      <c r="C158" s="46" t="s">
        <v>3116</v>
      </c>
      <c r="D158" s="48">
        <v>8524.92</v>
      </c>
      <c r="E158">
        <f>VLOOKUP(B158,Contributi!$A$4:$A$1506,1,0)</f>
        <v>96461190587</v>
      </c>
    </row>
    <row r="159" spans="1:5" hidden="1" x14ac:dyDescent="0.3">
      <c r="A159" s="46" t="s">
        <v>3391</v>
      </c>
      <c r="B159" s="47">
        <v>95051280584</v>
      </c>
      <c r="C159" s="46" t="s">
        <v>3392</v>
      </c>
      <c r="D159" s="48">
        <v>4000</v>
      </c>
      <c r="E159">
        <f>VLOOKUP(B159,Contributi!$A$4:$A$1506,1,0)</f>
        <v>95051280584</v>
      </c>
    </row>
    <row r="160" spans="1:5" hidden="1" x14ac:dyDescent="0.3">
      <c r="A160" s="46" t="s">
        <v>3492</v>
      </c>
      <c r="B160" s="47">
        <v>95020260584</v>
      </c>
      <c r="C160" s="46" t="s">
        <v>3493</v>
      </c>
      <c r="D160" s="48">
        <v>800</v>
      </c>
      <c r="E160">
        <f>VLOOKUP(B160,Contributi!$A$4:$A$1506,1,0)</f>
        <v>95020260584</v>
      </c>
    </row>
    <row r="161" spans="1:5" hidden="1" x14ac:dyDescent="0.3">
      <c r="A161" s="46" t="s">
        <v>3503</v>
      </c>
      <c r="B161" s="47">
        <v>16551611003</v>
      </c>
      <c r="C161" s="46" t="s">
        <v>3504</v>
      </c>
      <c r="D161" s="48">
        <v>720</v>
      </c>
      <c r="E161">
        <f>VLOOKUP(B161,Contributi!$A$4:$A$1506,1,0)</f>
        <v>16551611003</v>
      </c>
    </row>
    <row r="162" spans="1:5" hidden="1" x14ac:dyDescent="0.3">
      <c r="A162" s="46" t="s">
        <v>3507</v>
      </c>
      <c r="B162" s="47">
        <v>91004440599</v>
      </c>
      <c r="C162" s="46" t="s">
        <v>3508</v>
      </c>
      <c r="D162" s="48">
        <v>3060</v>
      </c>
      <c r="E162">
        <f>VLOOKUP(B162,Contributi!$A$4:$A$1506,1,0)</f>
        <v>91004440599</v>
      </c>
    </row>
    <row r="163" spans="1:5" hidden="1" x14ac:dyDescent="0.3">
      <c r="A163" s="46" t="s">
        <v>3384</v>
      </c>
      <c r="B163" s="47">
        <v>14426591005</v>
      </c>
      <c r="C163" s="46" t="s">
        <v>3385</v>
      </c>
      <c r="D163" s="48">
        <v>0</v>
      </c>
      <c r="E163">
        <f>VLOOKUP(B163,Contributi!$A$4:$A$1506,1,0)</f>
        <v>14426591005</v>
      </c>
    </row>
    <row r="164" spans="1:5" hidden="1" x14ac:dyDescent="0.3">
      <c r="A164" s="46" t="s">
        <v>3387</v>
      </c>
      <c r="B164" s="47">
        <v>97854160583</v>
      </c>
      <c r="C164" s="46" t="s">
        <v>3388</v>
      </c>
      <c r="D164" s="48">
        <v>13020</v>
      </c>
      <c r="E164">
        <f>VLOOKUP(B164,Contributi!$A$4:$A$1506,1,0)</f>
        <v>97854160583</v>
      </c>
    </row>
    <row r="165" spans="1:5" hidden="1" x14ac:dyDescent="0.3">
      <c r="A165" s="46" t="s">
        <v>582</v>
      </c>
      <c r="B165" s="47">
        <v>96596360584</v>
      </c>
      <c r="C165" s="46" t="s">
        <v>3386</v>
      </c>
      <c r="D165" s="48">
        <v>1440</v>
      </c>
      <c r="E165">
        <f>VLOOKUP(B165,Contributi!$A$4:$A$1506,1,0)</f>
        <v>96596360584</v>
      </c>
    </row>
    <row r="166" spans="1:5" hidden="1" x14ac:dyDescent="0.3">
      <c r="A166" s="46" t="s">
        <v>3499</v>
      </c>
      <c r="B166" s="47">
        <v>90078610566</v>
      </c>
      <c r="C166" s="46" t="s">
        <v>3500</v>
      </c>
      <c r="D166" s="48">
        <v>2450</v>
      </c>
      <c r="E166">
        <f>VLOOKUP(B166,Contributi!$A$4:$A$1506,1,0)</f>
        <v>90078610566</v>
      </c>
    </row>
    <row r="167" spans="1:5" hidden="1" x14ac:dyDescent="0.3">
      <c r="A167" s="46" t="s">
        <v>3399</v>
      </c>
      <c r="B167" s="47">
        <v>5490121000</v>
      </c>
      <c r="C167" s="46" t="s">
        <v>3400</v>
      </c>
      <c r="D167" s="48">
        <v>2976</v>
      </c>
      <c r="E167">
        <f>VLOOKUP(B167,Contributi!$A$4:$A$1506,1,0)</f>
        <v>5490121000</v>
      </c>
    </row>
    <row r="168" spans="1:5" hidden="1" x14ac:dyDescent="0.3">
      <c r="A168" s="46" t="s">
        <v>3728</v>
      </c>
      <c r="B168" s="47">
        <v>16019361001</v>
      </c>
      <c r="C168" s="46" t="s">
        <v>3502</v>
      </c>
      <c r="D168" s="48">
        <v>360</v>
      </c>
      <c r="E168">
        <f>VLOOKUP(B168,Contributi!$A$4:$A$1506,1,0)</f>
        <v>16019361001</v>
      </c>
    </row>
    <row r="169" spans="1:5" hidden="1" x14ac:dyDescent="0.3">
      <c r="A169" s="46" t="s">
        <v>3218</v>
      </c>
      <c r="B169" s="47">
        <v>9136911006</v>
      </c>
      <c r="C169" s="46" t="s">
        <v>3219</v>
      </c>
      <c r="D169" s="48">
        <v>6960</v>
      </c>
      <c r="E169">
        <f>VLOOKUP(B169,Contributi!$A$4:$A$1506,1,0)</f>
        <v>9136911006</v>
      </c>
    </row>
    <row r="170" spans="1:5" hidden="1" x14ac:dyDescent="0.3">
      <c r="A170" s="46" t="s">
        <v>3729</v>
      </c>
      <c r="B170" s="47">
        <v>90072320592</v>
      </c>
      <c r="C170" s="46" t="s">
        <v>3061</v>
      </c>
      <c r="D170" s="48">
        <v>10300</v>
      </c>
      <c r="E170">
        <f>VLOOKUP(B170,Contributi!$A$4:$A$1506,1,0)</f>
        <v>90072320592</v>
      </c>
    </row>
    <row r="171" spans="1:5" hidden="1" x14ac:dyDescent="0.3">
      <c r="A171" s="46" t="s">
        <v>3080</v>
      </c>
      <c r="B171" s="47">
        <v>94080000584</v>
      </c>
      <c r="C171" s="46" t="s">
        <v>3081</v>
      </c>
      <c r="D171" s="48">
        <v>2250</v>
      </c>
      <c r="E171">
        <f>VLOOKUP(B171,Contributi!$A$4:$A$1506,1,0)</f>
        <v>94080000584</v>
      </c>
    </row>
    <row r="172" spans="1:5" hidden="1" x14ac:dyDescent="0.3">
      <c r="A172" s="46" t="s">
        <v>3176</v>
      </c>
      <c r="B172" s="47">
        <v>8747291006</v>
      </c>
      <c r="C172" s="46" t="s">
        <v>3177</v>
      </c>
      <c r="D172" s="48">
        <v>280</v>
      </c>
      <c r="E172">
        <f>VLOOKUP(B172,Contributi!$A$4:$A$1506,1,0)</f>
        <v>8747291006</v>
      </c>
    </row>
    <row r="173" spans="1:5" hidden="1" x14ac:dyDescent="0.3">
      <c r="A173" s="46" t="s">
        <v>1441</v>
      </c>
      <c r="B173" s="47">
        <v>97665960585</v>
      </c>
      <c r="C173" s="46" t="s">
        <v>3082</v>
      </c>
      <c r="D173" s="48">
        <v>770</v>
      </c>
      <c r="E173">
        <f>VLOOKUP(B173,Contributi!$A$4:$A$1506,1,0)</f>
        <v>97665960585</v>
      </c>
    </row>
    <row r="174" spans="1:5" hidden="1" x14ac:dyDescent="0.3">
      <c r="A174" s="46" t="s">
        <v>1376</v>
      </c>
      <c r="B174" s="47">
        <v>97958900587</v>
      </c>
      <c r="C174" s="46" t="s">
        <v>3064</v>
      </c>
      <c r="D174" s="48">
        <v>1700</v>
      </c>
      <c r="E174">
        <f>VLOOKUP(B174,Contributi!$A$4:$A$1506,1,0)</f>
        <v>97958900587</v>
      </c>
    </row>
    <row r="175" spans="1:5" hidden="1" x14ac:dyDescent="0.3">
      <c r="A175" s="46" t="s">
        <v>3215</v>
      </c>
      <c r="B175" s="47">
        <v>97800090587</v>
      </c>
      <c r="C175" s="46" t="s">
        <v>3216</v>
      </c>
      <c r="D175" s="48">
        <v>6540</v>
      </c>
      <c r="E175">
        <f>VLOOKUP(B175,Contributi!$A$4:$A$1506,1,0)</f>
        <v>97800090587</v>
      </c>
    </row>
    <row r="176" spans="1:5" hidden="1" x14ac:dyDescent="0.3">
      <c r="A176" s="46" t="s">
        <v>144</v>
      </c>
      <c r="B176" s="47">
        <v>17038231001</v>
      </c>
      <c r="C176" s="46" t="s">
        <v>3079</v>
      </c>
      <c r="D176" s="48">
        <v>5185</v>
      </c>
      <c r="E176">
        <f>VLOOKUP(B176,Contributi!$A$4:$A$1506,1,0)</f>
        <v>17038231001</v>
      </c>
    </row>
    <row r="177" spans="1:5" hidden="1" x14ac:dyDescent="0.3">
      <c r="A177" s="46" t="s">
        <v>3174</v>
      </c>
      <c r="B177" s="47">
        <v>90096780573</v>
      </c>
      <c r="C177" s="46" t="s">
        <v>3175</v>
      </c>
      <c r="D177" s="48">
        <v>1650</v>
      </c>
      <c r="E177">
        <f>VLOOKUP(B177,Contributi!$A$4:$A$1506,1,0)</f>
        <v>90096780573</v>
      </c>
    </row>
    <row r="178" spans="1:5" hidden="1" x14ac:dyDescent="0.3">
      <c r="A178" s="46" t="s">
        <v>3088</v>
      </c>
      <c r="B178" s="47">
        <v>15886891009</v>
      </c>
      <c r="C178" s="46" t="s">
        <v>3089</v>
      </c>
      <c r="D178" s="48">
        <v>360</v>
      </c>
      <c r="E178">
        <f>VLOOKUP(B178,Contributi!$A$4:$A$1506,1,0)</f>
        <v>15886891009</v>
      </c>
    </row>
    <row r="179" spans="1:5" hidden="1" x14ac:dyDescent="0.3">
      <c r="A179" s="46" t="s">
        <v>108</v>
      </c>
      <c r="B179" s="47">
        <v>4534971009</v>
      </c>
      <c r="C179" s="46" t="s">
        <v>3239</v>
      </c>
      <c r="D179" s="48">
        <v>8520</v>
      </c>
      <c r="E179">
        <f>VLOOKUP(B179,Contributi!$A$4:$A$1506,1,0)</f>
        <v>4534971009</v>
      </c>
    </row>
    <row r="180" spans="1:5" hidden="1" x14ac:dyDescent="0.3">
      <c r="A180" s="46" t="s">
        <v>3090</v>
      </c>
      <c r="B180" s="47">
        <v>90067920596</v>
      </c>
      <c r="C180" s="46" t="s">
        <v>3091</v>
      </c>
      <c r="D180" s="48">
        <v>3960</v>
      </c>
      <c r="E180">
        <f>VLOOKUP(B180,Contributi!$A$4:$A$1506,1,0)</f>
        <v>90067920596</v>
      </c>
    </row>
    <row r="181" spans="1:5" hidden="1" x14ac:dyDescent="0.3">
      <c r="A181" s="46" t="s">
        <v>3224</v>
      </c>
      <c r="B181" s="47">
        <v>96281070589</v>
      </c>
      <c r="C181" s="46" t="s">
        <v>3225</v>
      </c>
      <c r="D181" s="48">
        <v>360</v>
      </c>
      <c r="E181">
        <f>VLOOKUP(B181,Contributi!$A$4:$A$1506,1,0)</f>
        <v>96281070589</v>
      </c>
    </row>
    <row r="182" spans="1:5" hidden="1" x14ac:dyDescent="0.3">
      <c r="A182" s="46" t="s">
        <v>3221</v>
      </c>
      <c r="B182" s="47">
        <v>96416110581</v>
      </c>
      <c r="C182" s="46" t="s">
        <v>3222</v>
      </c>
      <c r="D182" s="48">
        <v>3150</v>
      </c>
      <c r="E182">
        <f>VLOOKUP(B182,Contributi!$A$4:$A$1506,1,0)</f>
        <v>96416110581</v>
      </c>
    </row>
    <row r="183" spans="1:5" hidden="1" x14ac:dyDescent="0.3">
      <c r="A183" s="46" t="s">
        <v>3192</v>
      </c>
      <c r="B183" s="47">
        <v>97983010584</v>
      </c>
      <c r="C183" s="46" t="s">
        <v>3193</v>
      </c>
      <c r="D183" s="48">
        <v>10300</v>
      </c>
      <c r="E183">
        <f>VLOOKUP(B183,Contributi!$A$4:$A$1506,1,0)</f>
        <v>97983010584</v>
      </c>
    </row>
    <row r="184" spans="1:5" hidden="1" x14ac:dyDescent="0.3">
      <c r="A184" s="46" t="s">
        <v>449</v>
      </c>
      <c r="B184" s="47">
        <v>91136230595</v>
      </c>
      <c r="C184" s="46" t="s">
        <v>3092</v>
      </c>
      <c r="D184" s="48">
        <v>6100</v>
      </c>
      <c r="E184">
        <f>VLOOKUP(B184,Contributi!$A$4:$A$1506,1,0)</f>
        <v>91136230595</v>
      </c>
    </row>
    <row r="185" spans="1:5" hidden="1" x14ac:dyDescent="0.3">
      <c r="A185" s="46" t="s">
        <v>3070</v>
      </c>
      <c r="B185" s="47">
        <v>14745911009</v>
      </c>
      <c r="C185" s="46" t="s">
        <v>3071</v>
      </c>
      <c r="D185" s="48">
        <v>2530</v>
      </c>
      <c r="E185">
        <f>VLOOKUP(B185,Contributi!$A$4:$A$1506,1,0)</f>
        <v>14745911009</v>
      </c>
    </row>
    <row r="186" spans="1:5" hidden="1" x14ac:dyDescent="0.3">
      <c r="A186" s="46" t="s">
        <v>3065</v>
      </c>
      <c r="B186" s="47">
        <v>4331081002</v>
      </c>
      <c r="C186" s="46" t="s">
        <v>3066</v>
      </c>
      <c r="D186" s="48">
        <v>9900</v>
      </c>
      <c r="E186">
        <f>VLOOKUP(B186,Contributi!$A$4:$A$1506,1,0)</f>
        <v>4331081002</v>
      </c>
    </row>
    <row r="187" spans="1:5" hidden="1" x14ac:dyDescent="0.3">
      <c r="A187" s="46" t="s">
        <v>3126</v>
      </c>
      <c r="B187" s="47">
        <v>12169021008</v>
      </c>
      <c r="C187" s="46" t="s">
        <v>3127</v>
      </c>
      <c r="D187" s="48">
        <v>10080</v>
      </c>
      <c r="E187">
        <f>VLOOKUP(B187,Contributi!$A$4:$A$1506,1,0)</f>
        <v>12169021008</v>
      </c>
    </row>
    <row r="188" spans="1:5" hidden="1" x14ac:dyDescent="0.3">
      <c r="A188" s="46" t="s">
        <v>3128</v>
      </c>
      <c r="B188" s="47">
        <v>4466061001</v>
      </c>
      <c r="C188" s="46" t="s">
        <v>3730</v>
      </c>
      <c r="D188" s="48">
        <v>6641</v>
      </c>
      <c r="E188">
        <f>VLOOKUP(B188,Contributi!$A$4:$A$1506,1,0)</f>
        <v>4466061001</v>
      </c>
    </row>
    <row r="189" spans="1:5" hidden="1" x14ac:dyDescent="0.3">
      <c r="A189" s="46" t="s">
        <v>3077</v>
      </c>
      <c r="B189" s="47">
        <v>97371500584</v>
      </c>
      <c r="C189" s="46" t="s">
        <v>3078</v>
      </c>
      <c r="D189" s="48">
        <v>2025</v>
      </c>
      <c r="E189">
        <f>VLOOKUP(B189,Contributi!$A$4:$A$1506,1,0)</f>
        <v>97371500584</v>
      </c>
    </row>
    <row r="190" spans="1:5" hidden="1" x14ac:dyDescent="0.3">
      <c r="A190" s="46" t="s">
        <v>1434</v>
      </c>
      <c r="B190" s="47">
        <v>97183400585</v>
      </c>
      <c r="C190" s="46" t="s">
        <v>3130</v>
      </c>
      <c r="D190" s="48">
        <v>2460</v>
      </c>
      <c r="E190">
        <f>VLOOKUP(B190,Contributi!$A$4:$A$1506,1,0)</f>
        <v>97183400585</v>
      </c>
    </row>
    <row r="191" spans="1:5" hidden="1" x14ac:dyDescent="0.3">
      <c r="A191" s="46" t="s">
        <v>3131</v>
      </c>
      <c r="B191" s="47">
        <v>96482240585</v>
      </c>
      <c r="C191" s="46" t="s">
        <v>3132</v>
      </c>
      <c r="D191" s="48">
        <v>4902</v>
      </c>
      <c r="E191">
        <f>VLOOKUP(B191,Contributi!$A$4:$A$1506,1,0)</f>
        <v>96482240585</v>
      </c>
    </row>
    <row r="192" spans="1:5" hidden="1" x14ac:dyDescent="0.3">
      <c r="A192" s="46" t="s">
        <v>3124</v>
      </c>
      <c r="B192" s="47">
        <v>12533071002</v>
      </c>
      <c r="C192" s="46" t="s">
        <v>3125</v>
      </c>
      <c r="D192" s="48">
        <v>36125</v>
      </c>
      <c r="E192">
        <f>VLOOKUP(B192,Contributi!$A$4:$A$1506,1,0)</f>
        <v>12533071002</v>
      </c>
    </row>
    <row r="193" spans="1:5" hidden="1" x14ac:dyDescent="0.3">
      <c r="A193" s="46" t="s">
        <v>3185</v>
      </c>
      <c r="B193" s="47">
        <v>15534111008</v>
      </c>
      <c r="C193" s="46" t="s">
        <v>3186</v>
      </c>
      <c r="D193" s="48">
        <v>650</v>
      </c>
      <c r="E193">
        <f>VLOOKUP(B193,Contributi!$A$4:$A$1506,1,0)</f>
        <v>15534111008</v>
      </c>
    </row>
    <row r="194" spans="1:5" hidden="1" x14ac:dyDescent="0.3">
      <c r="A194" s="46" t="s">
        <v>3188</v>
      </c>
      <c r="B194" s="47">
        <v>91109850593</v>
      </c>
      <c r="C194" s="46" t="s">
        <v>3189</v>
      </c>
      <c r="D194" s="48">
        <v>4000</v>
      </c>
      <c r="E194">
        <f>VLOOKUP(B194,Contributi!$A$4:$A$1506,1,0)</f>
        <v>91109850593</v>
      </c>
    </row>
    <row r="195" spans="1:5" hidden="1" x14ac:dyDescent="0.3">
      <c r="A195" s="46" t="s">
        <v>732</v>
      </c>
      <c r="B195" s="47">
        <v>90131090566</v>
      </c>
      <c r="C195" s="46" t="s">
        <v>3191</v>
      </c>
      <c r="D195" s="48">
        <v>390</v>
      </c>
      <c r="E195">
        <f>VLOOKUP(B195,Contributi!$A$4:$A$1506,1,0)</f>
        <v>90131090566</v>
      </c>
    </row>
    <row r="196" spans="1:5" hidden="1" x14ac:dyDescent="0.3">
      <c r="A196" s="46" t="s">
        <v>1438</v>
      </c>
      <c r="B196" s="47">
        <v>17754921009</v>
      </c>
      <c r="C196" s="46" t="s">
        <v>3151</v>
      </c>
      <c r="D196" s="48">
        <v>500</v>
      </c>
      <c r="E196">
        <f>VLOOKUP(B196,Contributi!$A$4:$A$1506,1,0)</f>
        <v>17754921009</v>
      </c>
    </row>
    <row r="197" spans="1:5" hidden="1" x14ac:dyDescent="0.3">
      <c r="A197" s="46" t="s">
        <v>362</v>
      </c>
      <c r="B197" s="47">
        <v>10994601002</v>
      </c>
      <c r="C197" s="46" t="s">
        <v>3190</v>
      </c>
      <c r="D197" s="48">
        <v>2300</v>
      </c>
      <c r="E197">
        <f>VLOOKUP(B197,Contributi!$A$4:$A$1506,1,0)</f>
        <v>10994601002</v>
      </c>
    </row>
    <row r="198" spans="1:5" hidden="1" x14ac:dyDescent="0.3">
      <c r="A198" s="46" t="s">
        <v>3472</v>
      </c>
      <c r="B198" s="47">
        <v>97489580585</v>
      </c>
      <c r="C198" s="46" t="s">
        <v>3473</v>
      </c>
      <c r="D198" s="48">
        <v>1560</v>
      </c>
      <c r="E198">
        <f>VLOOKUP(B198,Contributi!$A$4:$A$1506,1,0)</f>
        <v>97489580585</v>
      </c>
    </row>
    <row r="199" spans="1:5" hidden="1" x14ac:dyDescent="0.3">
      <c r="A199" s="46" t="s">
        <v>3172</v>
      </c>
      <c r="B199" s="47">
        <v>91079620588</v>
      </c>
      <c r="C199" s="46" t="s">
        <v>3173</v>
      </c>
      <c r="D199" s="48">
        <v>1350</v>
      </c>
      <c r="E199">
        <f>VLOOKUP(B199,Contributi!$A$4:$A$1506,1,0)</f>
        <v>91079620588</v>
      </c>
    </row>
    <row r="200" spans="1:5" hidden="1" x14ac:dyDescent="0.3">
      <c r="A200" s="46" t="s">
        <v>3152</v>
      </c>
      <c r="B200" s="47">
        <v>92001620589</v>
      </c>
      <c r="C200" s="46" t="s">
        <v>3153</v>
      </c>
      <c r="D200" s="48">
        <v>4775</v>
      </c>
      <c r="E200">
        <f>VLOOKUP(B200,Contributi!$A$4:$A$1506,1,0)</f>
        <v>92001620589</v>
      </c>
    </row>
    <row r="201" spans="1:5" hidden="1" x14ac:dyDescent="0.3">
      <c r="A201" s="46" t="s">
        <v>3240</v>
      </c>
      <c r="B201" s="47">
        <v>10659671001</v>
      </c>
      <c r="C201" s="46" t="s">
        <v>3241</v>
      </c>
      <c r="D201" s="48">
        <v>1000</v>
      </c>
      <c r="E201">
        <f>VLOOKUP(B201,Contributi!$A$4:$A$1506,1,0)</f>
        <v>10659671001</v>
      </c>
    </row>
    <row r="202" spans="1:5" hidden="1" x14ac:dyDescent="0.3">
      <c r="A202" s="46" t="s">
        <v>3195</v>
      </c>
      <c r="B202" s="47">
        <v>2230530590</v>
      </c>
      <c r="C202" s="46" t="s">
        <v>3196</v>
      </c>
      <c r="D202" s="48">
        <v>4050</v>
      </c>
      <c r="E202">
        <f>VLOOKUP(B202,Contributi!$A$4:$A$1506,1,0)</f>
        <v>2230530590</v>
      </c>
    </row>
    <row r="203" spans="1:5" hidden="1" x14ac:dyDescent="0.3">
      <c r="A203" s="46" t="s">
        <v>45</v>
      </c>
      <c r="B203" s="47">
        <v>6957950584</v>
      </c>
      <c r="C203" s="46" t="s">
        <v>3171</v>
      </c>
      <c r="D203" s="48">
        <v>24118</v>
      </c>
      <c r="E203">
        <f>VLOOKUP(B203,Contributi!$A$4:$A$1506,1,0)</f>
        <v>6957950584</v>
      </c>
    </row>
    <row r="204" spans="1:5" hidden="1" x14ac:dyDescent="0.3">
      <c r="A204" s="46" t="s">
        <v>157</v>
      </c>
      <c r="B204" s="47">
        <v>95038790580</v>
      </c>
      <c r="C204" s="46" t="s">
        <v>3158</v>
      </c>
      <c r="D204" s="48">
        <v>4140</v>
      </c>
      <c r="E204">
        <f>VLOOKUP(B204,Contributi!$A$4:$A$1506,1,0)</f>
        <v>95038790580</v>
      </c>
    </row>
    <row r="205" spans="1:5" hidden="1" x14ac:dyDescent="0.3">
      <c r="A205" s="46" t="s">
        <v>3085</v>
      </c>
      <c r="B205" s="47">
        <v>16158591004</v>
      </c>
      <c r="C205" s="46" t="s">
        <v>3086</v>
      </c>
      <c r="D205" s="48">
        <v>5940</v>
      </c>
      <c r="E205">
        <f>VLOOKUP(B205,Contributi!$A$4:$A$1506,1,0)</f>
        <v>16158591004</v>
      </c>
    </row>
    <row r="206" spans="1:5" hidden="1" x14ac:dyDescent="0.3">
      <c r="A206" s="46" t="s">
        <v>3159</v>
      </c>
      <c r="B206" s="47">
        <v>97540320583</v>
      </c>
      <c r="C206" s="46" t="s">
        <v>3160</v>
      </c>
      <c r="D206" s="48">
        <v>1560</v>
      </c>
      <c r="E206">
        <f>VLOOKUP(B206,Contributi!$A$4:$A$1506,1,0)</f>
        <v>97540320583</v>
      </c>
    </row>
    <row r="207" spans="1:5" hidden="1" x14ac:dyDescent="0.3">
      <c r="A207" s="46" t="s">
        <v>3164</v>
      </c>
      <c r="B207" s="47">
        <v>17853481004</v>
      </c>
      <c r="C207" s="46" t="s">
        <v>3165</v>
      </c>
      <c r="D207" s="48">
        <v>12945</v>
      </c>
      <c r="E207">
        <f>VLOOKUP(B207,Contributi!$A$4:$A$1506,1,0)</f>
        <v>17853481004</v>
      </c>
    </row>
    <row r="208" spans="1:5" hidden="1" x14ac:dyDescent="0.3">
      <c r="A208" s="46" t="s">
        <v>3161</v>
      </c>
      <c r="B208" s="47">
        <v>90105080569</v>
      </c>
      <c r="C208" s="46" t="s">
        <v>3162</v>
      </c>
      <c r="D208" s="48">
        <v>2000</v>
      </c>
      <c r="E208">
        <f>VLOOKUP(B208,Contributi!$A$4:$A$1506,1,0)</f>
        <v>90105080569</v>
      </c>
    </row>
    <row r="209" spans="1:5" hidden="1" x14ac:dyDescent="0.3">
      <c r="A209" s="46" t="s">
        <v>3731</v>
      </c>
      <c r="B209" s="47">
        <v>96456920584</v>
      </c>
      <c r="C209" s="46" t="s">
        <v>3148</v>
      </c>
      <c r="D209" s="48">
        <v>2450</v>
      </c>
      <c r="E209">
        <f>VLOOKUP(B209,Contributi!$A$4:$A$1506,1,0)</f>
        <v>96456920584</v>
      </c>
    </row>
    <row r="210" spans="1:5" hidden="1" x14ac:dyDescent="0.3">
      <c r="A210" s="46" t="s">
        <v>3448</v>
      </c>
      <c r="B210" s="47">
        <v>97976200580</v>
      </c>
      <c r="C210" s="46" t="s">
        <v>3449</v>
      </c>
      <c r="D210" s="48">
        <v>880</v>
      </c>
      <c r="E210">
        <f>VLOOKUP(B210,Contributi!$A$4:$A$1506,1,0)</f>
        <v>97976200580</v>
      </c>
    </row>
    <row r="211" spans="1:5" hidden="1" x14ac:dyDescent="0.3">
      <c r="A211" s="46" t="s">
        <v>3732</v>
      </c>
      <c r="B211" s="47">
        <v>91113170590</v>
      </c>
      <c r="C211" s="46" t="s">
        <v>3157</v>
      </c>
      <c r="D211" s="48">
        <v>2200</v>
      </c>
      <c r="E211">
        <f>VLOOKUP(B211,Contributi!$A$4:$A$1506,1,0)</f>
        <v>91113170590</v>
      </c>
    </row>
    <row r="212" spans="1:5" hidden="1" x14ac:dyDescent="0.3">
      <c r="A212" s="46" t="s">
        <v>3178</v>
      </c>
      <c r="B212" s="47">
        <v>97505850582</v>
      </c>
      <c r="C212" s="46" t="s">
        <v>3179</v>
      </c>
      <c r="D212" s="48">
        <v>3150</v>
      </c>
      <c r="E212">
        <f>VLOOKUP(B212,Contributi!$A$4:$A$1506,1,0)</f>
        <v>97505850582</v>
      </c>
    </row>
    <row r="213" spans="1:5" hidden="1" x14ac:dyDescent="0.3">
      <c r="A213" s="46" t="s">
        <v>2908</v>
      </c>
      <c r="B213" s="47">
        <v>97261220582</v>
      </c>
      <c r="C213" s="46" t="s">
        <v>2909</v>
      </c>
      <c r="D213" s="48">
        <v>1350</v>
      </c>
      <c r="E213">
        <f>VLOOKUP(B213,Contributi!$A$4:$A$1506,1,0)</f>
        <v>97261220582</v>
      </c>
    </row>
    <row r="214" spans="1:5" hidden="1" x14ac:dyDescent="0.3">
      <c r="A214" s="46" t="s">
        <v>3733</v>
      </c>
      <c r="B214" s="47">
        <v>96436070583</v>
      </c>
      <c r="C214" s="46" t="s">
        <v>3734</v>
      </c>
      <c r="D214" s="48">
        <v>1275</v>
      </c>
      <c r="E214">
        <f>VLOOKUP(B214,Contributi!$A$4:$A$1506,1,0)</f>
        <v>96436070583</v>
      </c>
    </row>
    <row r="215" spans="1:5" hidden="1" x14ac:dyDescent="0.3">
      <c r="A215" s="46" t="s">
        <v>3735</v>
      </c>
      <c r="B215" s="47">
        <v>9756691003</v>
      </c>
      <c r="C215" s="46" t="s">
        <v>3330</v>
      </c>
      <c r="D215" s="48">
        <v>1385</v>
      </c>
      <c r="E215">
        <f>VLOOKUP(B215,Contributi!$A$4:$A$1506,1,0)</f>
        <v>9756691003</v>
      </c>
    </row>
    <row r="216" spans="1:5" hidden="1" x14ac:dyDescent="0.3">
      <c r="A216" s="46" t="s">
        <v>894</v>
      </c>
      <c r="B216" s="47">
        <v>1121800575</v>
      </c>
      <c r="C216" s="46" t="s">
        <v>3736</v>
      </c>
      <c r="D216" s="48">
        <v>1500</v>
      </c>
      <c r="E216">
        <f>VLOOKUP(B216,Contributi!$A$4:$A$1506,1,0)</f>
        <v>1121800575</v>
      </c>
    </row>
    <row r="217" spans="1:5" hidden="1" x14ac:dyDescent="0.3">
      <c r="A217" s="46" t="s">
        <v>3650</v>
      </c>
      <c r="B217" s="47">
        <v>13807751006</v>
      </c>
      <c r="C217" s="46" t="s">
        <v>3737</v>
      </c>
      <c r="D217" s="48">
        <v>200</v>
      </c>
      <c r="E217">
        <f>VLOOKUP(B217,Contributi!$A$4:$A$1506,1,0)</f>
        <v>13807751006</v>
      </c>
    </row>
    <row r="218" spans="1:5" hidden="1" x14ac:dyDescent="0.3">
      <c r="A218" s="46" t="s">
        <v>3738</v>
      </c>
      <c r="B218" s="47">
        <v>92072910604</v>
      </c>
      <c r="C218" s="46" t="s">
        <v>3304</v>
      </c>
      <c r="D218" s="48">
        <v>7600</v>
      </c>
      <c r="E218">
        <f>VLOOKUP(B218,Contributi!$A$4:$A$1506,1,0)</f>
        <v>92072910604</v>
      </c>
    </row>
    <row r="219" spans="1:5" hidden="1" x14ac:dyDescent="0.3">
      <c r="A219" s="46" t="s">
        <v>1143</v>
      </c>
      <c r="B219" s="47">
        <v>1545860569</v>
      </c>
      <c r="C219" s="46" t="s">
        <v>3578</v>
      </c>
      <c r="D219" s="48">
        <v>3190</v>
      </c>
      <c r="E219">
        <f>VLOOKUP(B219,Contributi!$A$4:$A$1506,1,0)</f>
        <v>1545860569</v>
      </c>
    </row>
    <row r="220" spans="1:5" hidden="1" x14ac:dyDescent="0.3">
      <c r="A220" s="46" t="s">
        <v>943</v>
      </c>
      <c r="B220" s="47">
        <v>2618340596</v>
      </c>
      <c r="C220" s="46" t="s">
        <v>3110</v>
      </c>
      <c r="D220" s="48">
        <v>3180</v>
      </c>
      <c r="E220">
        <f>VLOOKUP(B220,Contributi!$A$4:$A$1506,1,0)</f>
        <v>2618340596</v>
      </c>
    </row>
    <row r="221" spans="1:5" hidden="1" x14ac:dyDescent="0.3">
      <c r="A221" s="46" t="s">
        <v>3149</v>
      </c>
      <c r="B221" s="47">
        <v>90042170580</v>
      </c>
      <c r="C221" s="46" t="s">
        <v>3150</v>
      </c>
      <c r="D221" s="48">
        <v>5045</v>
      </c>
      <c r="E221">
        <f>VLOOKUP(B221,Contributi!$A$4:$A$1506,1,0)</f>
        <v>90042170580</v>
      </c>
    </row>
    <row r="222" spans="1:5" hidden="1" x14ac:dyDescent="0.3">
      <c r="A222" s="46" t="s">
        <v>191</v>
      </c>
      <c r="B222" s="47">
        <v>90143520568</v>
      </c>
      <c r="C222" s="46" t="s">
        <v>3058</v>
      </c>
      <c r="D222" s="48">
        <v>2080</v>
      </c>
      <c r="E222">
        <f>VLOOKUP(B222,Contributi!$A$4:$A$1506,1,0)</f>
        <v>90143520568</v>
      </c>
    </row>
    <row r="223" spans="1:5" hidden="1" x14ac:dyDescent="0.3">
      <c r="A223" s="46" t="s">
        <v>741</v>
      </c>
      <c r="B223" s="47">
        <v>90089450580</v>
      </c>
      <c r="C223" s="46" t="s">
        <v>3054</v>
      </c>
      <c r="D223" s="48">
        <v>3248</v>
      </c>
      <c r="E223">
        <f>VLOOKUP(B223,Contributi!$A$4:$A$1506,1,0)</f>
        <v>90089450580</v>
      </c>
    </row>
    <row r="224" spans="1:5" hidden="1" x14ac:dyDescent="0.3">
      <c r="A224" s="46" t="s">
        <v>1068</v>
      </c>
      <c r="B224" s="47">
        <v>90085670587</v>
      </c>
      <c r="C224" s="46" t="s">
        <v>3621</v>
      </c>
      <c r="D224" s="48">
        <v>500</v>
      </c>
      <c r="E224">
        <f>VLOOKUP(B224,Contributi!$A$4:$A$1506,1,0)</f>
        <v>90085670587</v>
      </c>
    </row>
    <row r="225" spans="1:5" hidden="1" x14ac:dyDescent="0.3">
      <c r="A225" s="46" t="s">
        <v>370</v>
      </c>
      <c r="B225" s="47">
        <v>90063030598</v>
      </c>
      <c r="C225" s="46" t="s">
        <v>3287</v>
      </c>
      <c r="D225" s="48">
        <v>9000</v>
      </c>
      <c r="E225">
        <f>VLOOKUP(B225,Contributi!$A$4:$A$1506,1,0)</f>
        <v>90063030598</v>
      </c>
    </row>
    <row r="226" spans="1:5" hidden="1" x14ac:dyDescent="0.3">
      <c r="A226" s="46" t="s">
        <v>3122</v>
      </c>
      <c r="B226" s="47">
        <v>17313661005</v>
      </c>
      <c r="C226" s="46" t="s">
        <v>3123</v>
      </c>
      <c r="D226" s="48">
        <v>17145</v>
      </c>
      <c r="E226">
        <f>VLOOKUP(B226,Contributi!$A$4:$A$1506,1,0)</f>
        <v>17313661005</v>
      </c>
    </row>
    <row r="227" spans="1:5" hidden="1" x14ac:dyDescent="0.3">
      <c r="A227" s="46" t="s">
        <v>3739</v>
      </c>
      <c r="B227" s="47">
        <v>97434880585</v>
      </c>
      <c r="C227" s="46" t="s">
        <v>3740</v>
      </c>
      <c r="D227" s="48">
        <v>1410</v>
      </c>
      <c r="E227">
        <f>VLOOKUP(B227,Contributi!$A$4:$A$1506,1,0)</f>
        <v>97434880585</v>
      </c>
    </row>
    <row r="228" spans="1:5" hidden="1" x14ac:dyDescent="0.3">
      <c r="A228" s="46" t="s">
        <v>3284</v>
      </c>
      <c r="B228" s="47">
        <v>95011080587</v>
      </c>
      <c r="C228" s="46" t="s">
        <v>3285</v>
      </c>
      <c r="D228" s="48">
        <v>8000</v>
      </c>
      <c r="E228">
        <f>VLOOKUP(B228,Contributi!$A$4:$A$1506,1,0)</f>
        <v>95011080587</v>
      </c>
    </row>
    <row r="229" spans="1:5" hidden="1" x14ac:dyDescent="0.3">
      <c r="A229" s="46" t="s">
        <v>3062</v>
      </c>
      <c r="B229" s="47">
        <v>16816901009</v>
      </c>
      <c r="C229" s="46" t="s">
        <v>3063</v>
      </c>
      <c r="D229" s="48">
        <v>260</v>
      </c>
      <c r="E229">
        <f>VLOOKUP(B229,Contributi!$A$4:$A$1506,1,0)</f>
        <v>16816901009</v>
      </c>
    </row>
    <row r="230" spans="1:5" hidden="1" x14ac:dyDescent="0.3">
      <c r="A230" s="46" t="s">
        <v>37</v>
      </c>
      <c r="B230" s="47">
        <v>16503651008</v>
      </c>
      <c r="C230" s="46" t="s">
        <v>3134</v>
      </c>
      <c r="D230" s="48">
        <v>2870</v>
      </c>
      <c r="E230">
        <f>VLOOKUP(B230,Contributi!$A$4:$A$1506,1,0)</f>
        <v>16503651008</v>
      </c>
    </row>
    <row r="231" spans="1:5" hidden="1" x14ac:dyDescent="0.3">
      <c r="A231" s="46" t="s">
        <v>186</v>
      </c>
      <c r="B231" s="47">
        <v>12012091000</v>
      </c>
      <c r="C231" s="46" t="s">
        <v>3289</v>
      </c>
      <c r="D231" s="48">
        <v>2160</v>
      </c>
      <c r="E231">
        <f>VLOOKUP(B231,Contributi!$A$4:$A$1506,1,0)</f>
        <v>12012091000</v>
      </c>
    </row>
    <row r="232" spans="1:5" hidden="1" x14ac:dyDescent="0.3">
      <c r="A232" s="46" t="s">
        <v>530</v>
      </c>
      <c r="B232" s="47">
        <v>3211030592</v>
      </c>
      <c r="C232" s="46" t="s">
        <v>3156</v>
      </c>
      <c r="D232" s="48">
        <v>646</v>
      </c>
      <c r="E232">
        <f>VLOOKUP(B232,Contributi!$A$4:$A$1506,1,0)</f>
        <v>3211030592</v>
      </c>
    </row>
    <row r="233" spans="1:5" hidden="1" x14ac:dyDescent="0.3">
      <c r="A233" s="46" t="s">
        <v>3741</v>
      </c>
      <c r="B233" s="47">
        <v>9334581007</v>
      </c>
      <c r="C233" s="46" t="s">
        <v>3288</v>
      </c>
      <c r="D233" s="48">
        <v>780</v>
      </c>
      <c r="E233">
        <f>VLOOKUP(B233,Contributi!$A$4:$A$1506,1,0)</f>
        <v>9334581007</v>
      </c>
    </row>
    <row r="234" spans="1:5" hidden="1" x14ac:dyDescent="0.3">
      <c r="A234" s="46" t="s">
        <v>3139</v>
      </c>
      <c r="B234" s="47">
        <v>15423041001</v>
      </c>
      <c r="C234" s="46" t="s">
        <v>3140</v>
      </c>
      <c r="D234" s="48">
        <v>2790</v>
      </c>
      <c r="E234">
        <f>VLOOKUP(B234,Contributi!$A$4:$A$1506,1,0)</f>
        <v>15423041001</v>
      </c>
    </row>
    <row r="235" spans="1:5" hidden="1" x14ac:dyDescent="0.3">
      <c r="A235" s="46" t="s">
        <v>3742</v>
      </c>
      <c r="B235" s="47">
        <v>92075090602</v>
      </c>
      <c r="C235" s="46" t="s">
        <v>3100</v>
      </c>
      <c r="D235" s="48">
        <v>5700</v>
      </c>
      <c r="E235">
        <f>VLOOKUP(B235,Contributi!$A$4:$A$1506,1,0)</f>
        <v>92075090602</v>
      </c>
    </row>
    <row r="236" spans="1:5" hidden="1" x14ac:dyDescent="0.3">
      <c r="A236" s="46" t="s">
        <v>1483</v>
      </c>
      <c r="B236" s="47">
        <v>96435270580</v>
      </c>
      <c r="C236" s="46" t="s">
        <v>3069</v>
      </c>
      <c r="D236" s="48">
        <v>1265</v>
      </c>
      <c r="E236">
        <f>VLOOKUP(B236,Contributi!$A$4:$A$1506,1,0)</f>
        <v>96435270580</v>
      </c>
    </row>
    <row r="237" spans="1:5" hidden="1" x14ac:dyDescent="0.3">
      <c r="A237" s="46" t="s">
        <v>3097</v>
      </c>
      <c r="B237" s="47">
        <v>8594411004</v>
      </c>
      <c r="C237" s="46" t="s">
        <v>3098</v>
      </c>
      <c r="D237" s="48">
        <v>4050</v>
      </c>
      <c r="E237">
        <f>VLOOKUP(B237,Contributi!$A$4:$A$1506,1,0)</f>
        <v>8594411004</v>
      </c>
    </row>
    <row r="238" spans="1:5" hidden="1" x14ac:dyDescent="0.3">
      <c r="A238" s="46" t="s">
        <v>1960</v>
      </c>
      <c r="B238" s="47">
        <v>12264911004</v>
      </c>
      <c r="C238" s="46" t="s">
        <v>1961</v>
      </c>
      <c r="D238" s="48">
        <v>850</v>
      </c>
      <c r="E238">
        <f>VLOOKUP(B238,Contributi!$A$4:$A$1506,1,0)</f>
        <v>12264911004</v>
      </c>
    </row>
    <row r="239" spans="1:5" hidden="1" x14ac:dyDescent="0.3">
      <c r="A239" s="46" t="s">
        <v>3072</v>
      </c>
      <c r="B239" s="47">
        <v>90028480607</v>
      </c>
      <c r="C239" s="46" t="s">
        <v>3073</v>
      </c>
      <c r="D239" s="48">
        <v>500</v>
      </c>
      <c r="E239">
        <f>VLOOKUP(B239,Contributi!$A$4:$A$1506,1,0)</f>
        <v>90028480607</v>
      </c>
    </row>
    <row r="240" spans="1:5" hidden="1" x14ac:dyDescent="0.3">
      <c r="A240" s="46" t="s">
        <v>3743</v>
      </c>
      <c r="B240" s="47">
        <v>94055910585</v>
      </c>
      <c r="C240" s="46" t="s">
        <v>3744</v>
      </c>
      <c r="D240" s="48">
        <v>270</v>
      </c>
      <c r="E240">
        <f>VLOOKUP(B240,Contributi!$A$4:$A$1506,1,0)</f>
        <v>94055910585</v>
      </c>
    </row>
    <row r="241" spans="1:5" hidden="1" x14ac:dyDescent="0.3">
      <c r="A241" s="46" t="s">
        <v>3267</v>
      </c>
      <c r="B241" s="47">
        <v>15021921000</v>
      </c>
      <c r="C241" s="46" t="s">
        <v>3268</v>
      </c>
      <c r="D241" s="48">
        <v>5180</v>
      </c>
      <c r="E241">
        <f>VLOOKUP(B241,Contributi!$A$4:$A$1506,1,0)</f>
        <v>15021921000</v>
      </c>
    </row>
    <row r="242" spans="1:5" hidden="1" x14ac:dyDescent="0.3">
      <c r="A242" s="46" t="s">
        <v>383</v>
      </c>
      <c r="B242" s="47">
        <v>92074110609</v>
      </c>
      <c r="C242" s="46" t="s">
        <v>3147</v>
      </c>
      <c r="D242" s="48">
        <v>520</v>
      </c>
      <c r="E242">
        <f>VLOOKUP(B242,Contributi!$A$4:$A$1506,1,0)</f>
        <v>92074110609</v>
      </c>
    </row>
    <row r="243" spans="1:5" hidden="1" x14ac:dyDescent="0.3">
      <c r="A243" s="46" t="s">
        <v>3539</v>
      </c>
      <c r="B243" s="47">
        <v>97086840580</v>
      </c>
      <c r="C243" s="46" t="s">
        <v>3540</v>
      </c>
      <c r="D243" s="48">
        <v>800</v>
      </c>
      <c r="E243">
        <f>VLOOKUP(B243,Contributi!$A$4:$A$1506,1,0)</f>
        <v>97086840580</v>
      </c>
    </row>
    <row r="244" spans="1:5" hidden="1" x14ac:dyDescent="0.3">
      <c r="A244" s="46" t="s">
        <v>1938</v>
      </c>
      <c r="B244" s="47">
        <v>2014870568</v>
      </c>
      <c r="C244" s="46" t="s">
        <v>1939</v>
      </c>
      <c r="D244" s="48">
        <v>11130</v>
      </c>
      <c r="E244">
        <f>VLOOKUP(B244,Contributi!$A$4:$A$1506,1,0)</f>
        <v>2014870568</v>
      </c>
    </row>
    <row r="245" spans="1:5" hidden="1" x14ac:dyDescent="0.3">
      <c r="A245" s="46" t="s">
        <v>3300</v>
      </c>
      <c r="B245" s="47">
        <v>5790160583</v>
      </c>
      <c r="C245" s="46" t="s">
        <v>3301</v>
      </c>
      <c r="D245" s="48">
        <v>4836</v>
      </c>
      <c r="E245">
        <f>VLOOKUP(B245,Contributi!$A$4:$A$1506,1,0)</f>
        <v>5790160583</v>
      </c>
    </row>
    <row r="246" spans="1:5" hidden="1" x14ac:dyDescent="0.3">
      <c r="A246" s="46" t="s">
        <v>1942</v>
      </c>
      <c r="B246" s="47">
        <v>97479610582</v>
      </c>
      <c r="C246" s="46" t="s">
        <v>1943</v>
      </c>
      <c r="D246" s="48">
        <v>4349</v>
      </c>
      <c r="E246">
        <f>VLOOKUP(B246,Contributi!$A$4:$A$1506,1,0)</f>
        <v>97479610582</v>
      </c>
    </row>
    <row r="247" spans="1:5" hidden="1" x14ac:dyDescent="0.3">
      <c r="A247" s="46" t="s">
        <v>3745</v>
      </c>
      <c r="B247" s="47">
        <v>2174390597</v>
      </c>
      <c r="C247" s="46" t="s">
        <v>3087</v>
      </c>
      <c r="D247" s="48">
        <v>1820</v>
      </c>
      <c r="E247">
        <f>VLOOKUP(B247,Contributi!$A$4:$A$1506,1,0)</f>
        <v>2174390597</v>
      </c>
    </row>
    <row r="248" spans="1:5" hidden="1" x14ac:dyDescent="0.3">
      <c r="A248" s="46" t="s">
        <v>3746</v>
      </c>
      <c r="B248" s="47">
        <v>15778241008</v>
      </c>
      <c r="C248" s="46" t="s">
        <v>3144</v>
      </c>
      <c r="D248" s="48">
        <v>6325</v>
      </c>
      <c r="E248">
        <f>VLOOKUP(B248,Contributi!$A$4:$A$1506,1,0)</f>
        <v>15778241008</v>
      </c>
    </row>
    <row r="249" spans="1:5" hidden="1" x14ac:dyDescent="0.3">
      <c r="A249" s="46" t="s">
        <v>3302</v>
      </c>
      <c r="B249" s="47">
        <v>92023020602</v>
      </c>
      <c r="C249" s="46" t="s">
        <v>3303</v>
      </c>
      <c r="D249" s="48">
        <v>3150</v>
      </c>
      <c r="E249">
        <f>VLOOKUP(B249,Contributi!$A$4:$A$1506,1,0)</f>
        <v>92023020602</v>
      </c>
    </row>
    <row r="250" spans="1:5" hidden="1" x14ac:dyDescent="0.3">
      <c r="A250" s="46" t="s">
        <v>3117</v>
      </c>
      <c r="B250" s="47">
        <v>97051150585</v>
      </c>
      <c r="C250" s="46" t="s">
        <v>3118</v>
      </c>
      <c r="D250" s="48">
        <v>3855</v>
      </c>
      <c r="E250">
        <f>VLOOKUP(B250,Contributi!$A$4:$A$1506,1,0)</f>
        <v>97051150585</v>
      </c>
    </row>
    <row r="251" spans="1:5" hidden="1" x14ac:dyDescent="0.3">
      <c r="A251" s="46" t="s">
        <v>3497</v>
      </c>
      <c r="B251" s="47">
        <v>8063541000</v>
      </c>
      <c r="C251" s="46" t="s">
        <v>3498</v>
      </c>
      <c r="D251" s="48">
        <v>4165</v>
      </c>
      <c r="E251">
        <f>VLOOKUP(B251,Contributi!$A$4:$A$1506,1,0)</f>
        <v>8063541000</v>
      </c>
    </row>
    <row r="252" spans="1:5" hidden="1" x14ac:dyDescent="0.3">
      <c r="A252" s="46" t="s">
        <v>471</v>
      </c>
      <c r="B252" s="47">
        <v>90073590599</v>
      </c>
      <c r="C252" s="46" t="s">
        <v>3506</v>
      </c>
      <c r="D252" s="48">
        <v>1750</v>
      </c>
      <c r="E252">
        <f>VLOOKUP(B252,Contributi!$A$4:$A$1506,1,0)</f>
        <v>90073590599</v>
      </c>
    </row>
    <row r="253" spans="1:5" hidden="1" x14ac:dyDescent="0.3">
      <c r="A253" s="46" t="s">
        <v>3747</v>
      </c>
      <c r="B253" s="47">
        <v>97031590587</v>
      </c>
      <c r="C253" s="46" t="s">
        <v>3093</v>
      </c>
      <c r="D253" s="48">
        <v>1548</v>
      </c>
      <c r="E253">
        <f>VLOOKUP(B253,Contributi!$A$4:$A$1506,1,0)</f>
        <v>97031590587</v>
      </c>
    </row>
    <row r="254" spans="1:5" hidden="1" x14ac:dyDescent="0.3">
      <c r="A254" s="46" t="s">
        <v>3246</v>
      </c>
      <c r="B254" s="47">
        <v>16809651009</v>
      </c>
      <c r="C254" s="46" t="s">
        <v>3247</v>
      </c>
      <c r="D254" s="48">
        <v>1125</v>
      </c>
      <c r="E254">
        <f>VLOOKUP(B254,Contributi!$A$4:$A$1506,1,0)</f>
        <v>16809651009</v>
      </c>
    </row>
    <row r="255" spans="1:5" hidden="1" x14ac:dyDescent="0.3">
      <c r="A255" s="46" t="s">
        <v>3250</v>
      </c>
      <c r="B255" s="47">
        <v>97960470587</v>
      </c>
      <c r="C255" s="46" t="s">
        <v>3251</v>
      </c>
      <c r="D255" s="48">
        <v>6780</v>
      </c>
      <c r="E255">
        <f>VLOOKUP(B255,Contributi!$A$4:$A$1506,1,0)</f>
        <v>97960470587</v>
      </c>
    </row>
    <row r="256" spans="1:5" hidden="1" x14ac:dyDescent="0.3">
      <c r="A256" s="46" t="s">
        <v>1924</v>
      </c>
      <c r="B256" s="47">
        <v>92074360600</v>
      </c>
      <c r="C256" s="46" t="s">
        <v>1925</v>
      </c>
      <c r="D256" s="48">
        <v>4950</v>
      </c>
      <c r="E256">
        <f>VLOOKUP(B256,Contributi!$A$4:$A$1506,1,0)</f>
        <v>92074360600</v>
      </c>
    </row>
    <row r="257" spans="1:5" hidden="1" x14ac:dyDescent="0.3">
      <c r="A257" s="46" t="s">
        <v>3509</v>
      </c>
      <c r="B257" s="47">
        <v>10698371001</v>
      </c>
      <c r="C257" s="46" t="s">
        <v>3510</v>
      </c>
      <c r="D257" s="48">
        <v>8745</v>
      </c>
      <c r="E257">
        <f>VLOOKUP(B257,Contributi!$A$4:$A$1506,1,0)</f>
        <v>10698371001</v>
      </c>
    </row>
    <row r="258" spans="1:5" hidden="1" x14ac:dyDescent="0.3">
      <c r="A258" s="46" t="s">
        <v>3119</v>
      </c>
      <c r="B258" s="47">
        <v>7592821008</v>
      </c>
      <c r="C258" s="46" t="s">
        <v>3120</v>
      </c>
      <c r="D258" s="48">
        <v>2970</v>
      </c>
      <c r="E258">
        <f>VLOOKUP(B258,Contributi!$A$4:$A$1506,1,0)</f>
        <v>7592821008</v>
      </c>
    </row>
    <row r="259" spans="1:5" hidden="1" x14ac:dyDescent="0.3">
      <c r="A259" s="46" t="s">
        <v>3208</v>
      </c>
      <c r="B259" s="47">
        <v>5576301005</v>
      </c>
      <c r="C259" s="46" t="s">
        <v>3209</v>
      </c>
      <c r="D259" s="48">
        <v>12645</v>
      </c>
      <c r="E259">
        <f>VLOOKUP(B259,Contributi!$A$4:$A$1506,1,0)</f>
        <v>5576301005</v>
      </c>
    </row>
    <row r="260" spans="1:5" hidden="1" x14ac:dyDescent="0.3">
      <c r="A260" s="46" t="s">
        <v>942</v>
      </c>
      <c r="B260" s="47">
        <v>2618320598</v>
      </c>
      <c r="C260" s="46" t="s">
        <v>3220</v>
      </c>
      <c r="D260" s="48">
        <v>5340</v>
      </c>
      <c r="E260">
        <f>VLOOKUP(B260,Contributi!$A$4:$A$1506,1,0)</f>
        <v>2618320598</v>
      </c>
    </row>
    <row r="261" spans="1:5" hidden="1" x14ac:dyDescent="0.3">
      <c r="A261" s="46" t="s">
        <v>3748</v>
      </c>
      <c r="B261" s="47">
        <v>3257060594</v>
      </c>
      <c r="C261" s="46" t="s">
        <v>3329</v>
      </c>
      <c r="D261" s="48">
        <v>3535</v>
      </c>
      <c r="E261">
        <f>VLOOKUP(B261,Contributi!$A$4:$A$1506,1,0)</f>
        <v>3257060594</v>
      </c>
    </row>
    <row r="262" spans="1:5" hidden="1" x14ac:dyDescent="0.3">
      <c r="A262" s="46" t="s">
        <v>1317</v>
      </c>
      <c r="B262" s="47">
        <v>90047950598</v>
      </c>
      <c r="C262" s="46" t="s">
        <v>3114</v>
      </c>
      <c r="D262" s="48">
        <v>4500</v>
      </c>
      <c r="E262">
        <f>VLOOKUP(B262,Contributi!$A$4:$A$1506,1,0)</f>
        <v>90047950598</v>
      </c>
    </row>
    <row r="263" spans="1:5" hidden="1" x14ac:dyDescent="0.3">
      <c r="A263" s="46" t="s">
        <v>437</v>
      </c>
      <c r="B263" s="47">
        <v>91076340586</v>
      </c>
      <c r="C263" s="46" t="s">
        <v>3217</v>
      </c>
      <c r="D263" s="48">
        <v>5075</v>
      </c>
      <c r="E263">
        <f>VLOOKUP(B263,Contributi!$A$4:$A$1506,1,0)</f>
        <v>91076340586</v>
      </c>
    </row>
    <row r="264" spans="1:5" hidden="1" x14ac:dyDescent="0.3">
      <c r="A264" s="46" t="s">
        <v>3094</v>
      </c>
      <c r="B264" s="47">
        <v>91070950588</v>
      </c>
      <c r="C264" s="46" t="s">
        <v>3095</v>
      </c>
      <c r="D264" s="48">
        <v>2450</v>
      </c>
      <c r="E264">
        <f>VLOOKUP(B264,Contributi!$A$4:$A$1506,1,0)</f>
        <v>91070950588</v>
      </c>
    </row>
    <row r="265" spans="1:5" hidden="1" x14ac:dyDescent="0.3">
      <c r="A265" s="46" t="s">
        <v>3334</v>
      </c>
      <c r="B265" s="47">
        <v>90082650574</v>
      </c>
      <c r="C265" s="46" t="s">
        <v>3335</v>
      </c>
      <c r="D265" s="48">
        <v>1900</v>
      </c>
      <c r="E265">
        <f>VLOOKUP(B265,Contributi!$A$4:$A$1506,1,0)</f>
        <v>90082650574</v>
      </c>
    </row>
    <row r="266" spans="1:5" hidden="1" x14ac:dyDescent="0.3">
      <c r="A266" s="46" t="s">
        <v>907</v>
      </c>
      <c r="B266" s="47">
        <v>90053500584</v>
      </c>
      <c r="C266" s="46" t="s">
        <v>3362</v>
      </c>
      <c r="D266" s="48">
        <v>540</v>
      </c>
      <c r="E266">
        <f>VLOOKUP(B266,Contributi!$A$4:$A$1506,1,0)</f>
        <v>90053500584</v>
      </c>
    </row>
    <row r="267" spans="1:5" hidden="1" x14ac:dyDescent="0.3">
      <c r="A267" s="46" t="s">
        <v>3337</v>
      </c>
      <c r="B267" s="47">
        <v>97820270581</v>
      </c>
      <c r="C267" s="46" t="s">
        <v>3338</v>
      </c>
      <c r="D267" s="48">
        <v>3050</v>
      </c>
      <c r="E267">
        <f>VLOOKUP(B267,Contributi!$A$4:$A$1506,1,0)</f>
        <v>97820270581</v>
      </c>
    </row>
    <row r="268" spans="1:5" hidden="1" x14ac:dyDescent="0.3">
      <c r="A268" s="46" t="s">
        <v>393</v>
      </c>
      <c r="B268" s="47">
        <v>97751820586</v>
      </c>
      <c r="C268" s="46" t="s">
        <v>3230</v>
      </c>
      <c r="D268" s="48">
        <v>0</v>
      </c>
      <c r="E268">
        <f>VLOOKUP(B268,Contributi!$A$4:$A$1506,1,0)</f>
        <v>97751820586</v>
      </c>
    </row>
    <row r="269" spans="1:5" hidden="1" x14ac:dyDescent="0.3">
      <c r="A269" s="46" t="s">
        <v>3749</v>
      </c>
      <c r="B269" s="47">
        <v>10585071003</v>
      </c>
      <c r="C269" s="46" t="s">
        <v>3750</v>
      </c>
      <c r="D269" s="48">
        <v>7700</v>
      </c>
      <c r="E269">
        <f>VLOOKUP(B269,Contributi!$A$4:$A$1506,1,0)</f>
        <v>10585071003</v>
      </c>
    </row>
    <row r="270" spans="1:5" hidden="1" x14ac:dyDescent="0.3">
      <c r="A270" s="46" t="s">
        <v>3211</v>
      </c>
      <c r="B270" s="47">
        <v>1255450577</v>
      </c>
      <c r="C270" s="46" t="s">
        <v>3212</v>
      </c>
      <c r="D270" s="48">
        <v>385</v>
      </c>
      <c r="E270">
        <f>VLOOKUP(B270,Contributi!$A$4:$A$1506,1,0)</f>
        <v>1255450577</v>
      </c>
    </row>
    <row r="271" spans="1:5" hidden="1" x14ac:dyDescent="0.3">
      <c r="A271" s="46" t="s">
        <v>760</v>
      </c>
      <c r="B271" s="47">
        <v>97831280587</v>
      </c>
      <c r="C271" s="46" t="s">
        <v>3099</v>
      </c>
      <c r="D271" s="48">
        <v>525</v>
      </c>
      <c r="E271">
        <f>VLOOKUP(B271,Contributi!$A$4:$A$1506,1,0)</f>
        <v>97831280587</v>
      </c>
    </row>
    <row r="272" spans="1:5" hidden="1" x14ac:dyDescent="0.3">
      <c r="A272" s="46" t="s">
        <v>3231</v>
      </c>
      <c r="B272" s="47">
        <v>91079530589</v>
      </c>
      <c r="C272" s="46" t="s">
        <v>3232</v>
      </c>
      <c r="D272" s="48">
        <v>1280</v>
      </c>
      <c r="E272">
        <f>VLOOKUP(B272,Contributi!$A$4:$A$1506,1,0)</f>
        <v>91079530589</v>
      </c>
    </row>
    <row r="273" spans="1:6" hidden="1" x14ac:dyDescent="0.3">
      <c r="A273" s="46" t="s">
        <v>3751</v>
      </c>
      <c r="B273" s="47">
        <v>96491970586</v>
      </c>
      <c r="C273" s="46" t="s">
        <v>3752</v>
      </c>
      <c r="D273" s="48">
        <v>498</v>
      </c>
      <c r="E273">
        <f>VLOOKUP(B273,Contributi!$A$4:$A$1506,1,0)</f>
        <v>96491970586</v>
      </c>
    </row>
    <row r="274" spans="1:6" hidden="1" x14ac:dyDescent="0.3">
      <c r="A274" s="46" t="s">
        <v>3753</v>
      </c>
      <c r="B274" s="47">
        <v>93022950583</v>
      </c>
      <c r="C274" s="46" t="s">
        <v>3276</v>
      </c>
      <c r="D274" s="48">
        <v>3600</v>
      </c>
      <c r="E274">
        <f>VLOOKUP(B274,Contributi!$A$4:$A$1506,1,0)</f>
        <v>93022950583</v>
      </c>
    </row>
    <row r="275" spans="1:6" hidden="1" x14ac:dyDescent="0.3">
      <c r="A275" s="46" t="s">
        <v>3754</v>
      </c>
      <c r="B275" s="47">
        <v>90071660584</v>
      </c>
      <c r="C275" s="46" t="s">
        <v>3755</v>
      </c>
      <c r="D275" s="48">
        <v>1350</v>
      </c>
      <c r="E275">
        <f>VLOOKUP(B275,Contributi!$A$4:$A$1506,1,0)</f>
        <v>90071660584</v>
      </c>
    </row>
    <row r="276" spans="1:6" hidden="1" x14ac:dyDescent="0.3">
      <c r="A276" s="46" t="s">
        <v>3351</v>
      </c>
      <c r="B276" s="47">
        <v>97945000582</v>
      </c>
      <c r="C276" s="46" t="s">
        <v>3352</v>
      </c>
      <c r="D276" s="48">
        <v>2745</v>
      </c>
      <c r="E276">
        <f>VLOOKUP(B276,Contributi!$A$4:$A$1506,1,0)</f>
        <v>97945000582</v>
      </c>
    </row>
    <row r="277" spans="1:6" hidden="1" x14ac:dyDescent="0.3">
      <c r="A277" s="46" t="s">
        <v>291</v>
      </c>
      <c r="B277" s="47">
        <v>97845180583</v>
      </c>
      <c r="C277" s="46" t="s">
        <v>1783</v>
      </c>
      <c r="D277" s="48">
        <v>9403</v>
      </c>
      <c r="E277">
        <f>VLOOKUP(B277,Contributi!$A$4:$A$1506,1,0)</f>
        <v>97845180583</v>
      </c>
    </row>
    <row r="278" spans="1:6" hidden="1" x14ac:dyDescent="0.3">
      <c r="A278" s="46" t="s">
        <v>85</v>
      </c>
      <c r="B278" s="47">
        <v>17403911005</v>
      </c>
      <c r="C278" s="46" t="s">
        <v>3210</v>
      </c>
      <c r="D278" s="48">
        <v>0</v>
      </c>
      <c r="E278">
        <f>VLOOKUP(B278,Contributi!$A$4:$A$1506,1,0)</f>
        <v>17403911005</v>
      </c>
    </row>
    <row r="279" spans="1:6" hidden="1" x14ac:dyDescent="0.3">
      <c r="A279" s="46" t="s">
        <v>3067</v>
      </c>
      <c r="B279" s="47">
        <v>2284520596</v>
      </c>
      <c r="C279" s="46" t="s">
        <v>3068</v>
      </c>
      <c r="D279" s="48">
        <v>4500</v>
      </c>
      <c r="E279">
        <f>VLOOKUP(B279,Contributi!$A$4:$A$1506,1,0)</f>
        <v>2284520596</v>
      </c>
    </row>
    <row r="280" spans="1:6" hidden="1" x14ac:dyDescent="0.3">
      <c r="A280" s="49" t="s">
        <v>1449</v>
      </c>
      <c r="B280" s="50">
        <v>1588820595</v>
      </c>
      <c r="C280" s="49" t="s">
        <v>3286</v>
      </c>
      <c r="D280" s="51">
        <v>840</v>
      </c>
      <c r="E280" t="e">
        <f>VLOOKUP(B280,Contributi!$A$4:$A$1506,1,0)</f>
        <v>#N/A</v>
      </c>
      <c r="F280" s="52" t="s">
        <v>3756</v>
      </c>
    </row>
    <row r="281" spans="1:6" hidden="1" x14ac:dyDescent="0.3">
      <c r="A281" s="46" t="s">
        <v>3197</v>
      </c>
      <c r="B281" s="47">
        <v>92000380581</v>
      </c>
      <c r="C281" s="46" t="s">
        <v>3198</v>
      </c>
      <c r="D281" s="48">
        <v>2000</v>
      </c>
      <c r="E281">
        <f>VLOOKUP(B281,Contributi!$A$4:$A$1506,1,0)</f>
        <v>92000380581</v>
      </c>
    </row>
    <row r="282" spans="1:6" hidden="1" x14ac:dyDescent="0.3">
      <c r="A282" s="46" t="s">
        <v>3199</v>
      </c>
      <c r="B282" s="47">
        <v>95003350584</v>
      </c>
      <c r="C282" s="46" t="s">
        <v>3200</v>
      </c>
      <c r="D282" s="48">
        <v>13350</v>
      </c>
      <c r="E282">
        <f>VLOOKUP(B282,Contributi!$A$4:$A$1506,1,0)</f>
        <v>95003350584</v>
      </c>
    </row>
    <row r="283" spans="1:6" hidden="1" x14ac:dyDescent="0.3">
      <c r="A283" s="46" t="s">
        <v>3213</v>
      </c>
      <c r="B283" s="47">
        <v>95099660656</v>
      </c>
      <c r="C283" s="46" t="s">
        <v>3214</v>
      </c>
      <c r="D283" s="48">
        <v>1320</v>
      </c>
      <c r="E283">
        <f>VLOOKUP(B283,Contributi!$A$4:$A$1506,1,0)</f>
        <v>95099660656</v>
      </c>
    </row>
    <row r="284" spans="1:6" hidden="1" x14ac:dyDescent="0.3">
      <c r="A284" s="46" t="s">
        <v>3757</v>
      </c>
      <c r="B284" s="47">
        <v>97803510581</v>
      </c>
      <c r="C284" s="46" t="s">
        <v>3758</v>
      </c>
      <c r="D284" s="48">
        <v>300</v>
      </c>
      <c r="E284">
        <f>VLOOKUP(B284,Contributi!$A$4:$A$1506,1,0)</f>
        <v>97803510581</v>
      </c>
    </row>
    <row r="285" spans="1:6" hidden="1" x14ac:dyDescent="0.3">
      <c r="A285" s="46" t="s">
        <v>459</v>
      </c>
      <c r="B285" s="47">
        <v>96578230581</v>
      </c>
      <c r="C285" s="46" t="s">
        <v>3336</v>
      </c>
      <c r="D285" s="48">
        <v>825</v>
      </c>
      <c r="E285">
        <f>VLOOKUP(B285,Contributi!$A$4:$A$1506,1,0)</f>
        <v>96578230581</v>
      </c>
    </row>
    <row r="286" spans="1:6" hidden="1" x14ac:dyDescent="0.3">
      <c r="A286" s="46" t="s">
        <v>3759</v>
      </c>
      <c r="B286" s="47">
        <v>90034910605</v>
      </c>
      <c r="C286" s="46" t="s">
        <v>1758</v>
      </c>
      <c r="D286" s="48">
        <v>3900</v>
      </c>
      <c r="E286">
        <f>VLOOKUP(B286,Contributi!$A$4:$A$1506,1,0)</f>
        <v>90034910605</v>
      </c>
    </row>
    <row r="287" spans="1:6" hidden="1" x14ac:dyDescent="0.3">
      <c r="A287" s="46" t="s">
        <v>2805</v>
      </c>
      <c r="B287" s="47">
        <v>97624140584</v>
      </c>
      <c r="C287" s="46" t="s">
        <v>2806</v>
      </c>
      <c r="D287" s="48">
        <v>3000</v>
      </c>
      <c r="E287">
        <f>VLOOKUP(B287,Contributi!$A$4:$A$1506,1,0)</f>
        <v>97624140584</v>
      </c>
    </row>
    <row r="288" spans="1:6" hidden="1" x14ac:dyDescent="0.3">
      <c r="A288" s="46" t="s">
        <v>3074</v>
      </c>
      <c r="B288" s="47">
        <v>91170500598</v>
      </c>
      <c r="C288" s="46" t="s">
        <v>3075</v>
      </c>
      <c r="D288" s="48">
        <v>4500</v>
      </c>
      <c r="E288">
        <f>VLOOKUP(B288,Contributi!$A$4:$A$1506,1,0)</f>
        <v>91170500598</v>
      </c>
    </row>
    <row r="289" spans="1:5" hidden="1" x14ac:dyDescent="0.3">
      <c r="A289" s="46" t="s">
        <v>3290</v>
      </c>
      <c r="B289" s="47">
        <v>97017350584</v>
      </c>
      <c r="C289" s="46" t="s">
        <v>3291</v>
      </c>
      <c r="D289" s="48">
        <v>1670</v>
      </c>
      <c r="E289">
        <f>VLOOKUP(B289,Contributi!$A$4:$A$1506,1,0)</f>
        <v>97017350584</v>
      </c>
    </row>
    <row r="290" spans="1:5" hidden="1" x14ac:dyDescent="0.3">
      <c r="A290" s="46" t="s">
        <v>843</v>
      </c>
      <c r="B290" s="47">
        <v>90042220609</v>
      </c>
      <c r="C290" s="46" t="s">
        <v>3223</v>
      </c>
      <c r="D290" s="48">
        <v>1050</v>
      </c>
      <c r="E290">
        <f>VLOOKUP(B290,Contributi!$A$4:$A$1506,1,0)</f>
        <v>90042220609</v>
      </c>
    </row>
    <row r="291" spans="1:5" hidden="1" x14ac:dyDescent="0.3">
      <c r="A291" s="46" t="s">
        <v>3345</v>
      </c>
      <c r="B291" s="47">
        <v>16819521002</v>
      </c>
      <c r="C291" s="46" t="s">
        <v>3346</v>
      </c>
      <c r="D291" s="48">
        <v>5760</v>
      </c>
      <c r="E291">
        <f>VLOOKUP(B291,Contributi!$A$4:$A$1506,1,0)</f>
        <v>16819521002</v>
      </c>
    </row>
    <row r="292" spans="1:5" hidden="1" x14ac:dyDescent="0.3">
      <c r="A292" s="46" t="s">
        <v>3760</v>
      </c>
      <c r="B292" s="47">
        <v>10042361005</v>
      </c>
      <c r="C292" s="46" t="s">
        <v>3259</v>
      </c>
      <c r="D292" s="48">
        <v>2610</v>
      </c>
      <c r="E292">
        <f>VLOOKUP(B292,Contributi!$A$4:$A$1506,1,0)</f>
        <v>10042361005</v>
      </c>
    </row>
    <row r="293" spans="1:5" hidden="1" x14ac:dyDescent="0.3">
      <c r="A293" s="46" t="s">
        <v>3324</v>
      </c>
      <c r="B293" s="47">
        <v>2253660563</v>
      </c>
      <c r="C293" s="46" t="s">
        <v>3325</v>
      </c>
      <c r="D293" s="48">
        <v>12350</v>
      </c>
      <c r="E293">
        <f>VLOOKUP(B293,Contributi!$A$4:$A$1506,1,0)</f>
        <v>2253660563</v>
      </c>
    </row>
    <row r="294" spans="1:5" hidden="1" x14ac:dyDescent="0.3">
      <c r="A294" s="46" t="s">
        <v>3347</v>
      </c>
      <c r="B294" s="47">
        <v>91144050597</v>
      </c>
      <c r="C294" s="46" t="s">
        <v>3348</v>
      </c>
      <c r="D294" s="48">
        <v>3015</v>
      </c>
      <c r="E294">
        <f>VLOOKUP(B294,Contributi!$A$4:$A$1506,1,0)</f>
        <v>91144050597</v>
      </c>
    </row>
    <row r="295" spans="1:5" hidden="1" x14ac:dyDescent="0.3">
      <c r="A295" s="46" t="s">
        <v>3339</v>
      </c>
      <c r="B295" s="47">
        <v>12389751004</v>
      </c>
      <c r="C295" s="46" t="s">
        <v>3340</v>
      </c>
      <c r="D295" s="48">
        <v>2210</v>
      </c>
      <c r="E295">
        <f>VLOOKUP(B295,Contributi!$A$4:$A$1506,1,0)</f>
        <v>12389751004</v>
      </c>
    </row>
    <row r="296" spans="1:5" hidden="1" x14ac:dyDescent="0.3">
      <c r="A296" s="46" t="s">
        <v>3320</v>
      </c>
      <c r="B296" s="47">
        <v>96104990583</v>
      </c>
      <c r="C296" s="46" t="s">
        <v>3761</v>
      </c>
      <c r="D296" s="48">
        <v>1040</v>
      </c>
      <c r="E296">
        <f>VLOOKUP(B296,Contributi!$A$4:$A$1506,1,0)</f>
        <v>96104990583</v>
      </c>
    </row>
    <row r="297" spans="1:5" hidden="1" x14ac:dyDescent="0.3">
      <c r="A297" s="46" t="s">
        <v>561</v>
      </c>
      <c r="B297" s="47">
        <v>97847030588</v>
      </c>
      <c r="C297" s="46" t="s">
        <v>3326</v>
      </c>
      <c r="D297" s="48">
        <v>800</v>
      </c>
      <c r="E297">
        <f>VLOOKUP(B297,Contributi!$A$4:$A$1506,1,0)</f>
        <v>97847030588</v>
      </c>
    </row>
    <row r="298" spans="1:5" hidden="1" x14ac:dyDescent="0.3">
      <c r="A298" s="46" t="s">
        <v>3762</v>
      </c>
      <c r="B298" s="47">
        <v>92050900601</v>
      </c>
      <c r="C298" s="46" t="s">
        <v>2775</v>
      </c>
      <c r="D298" s="48">
        <v>1800</v>
      </c>
      <c r="E298">
        <f>VLOOKUP(B298,Contributi!$A$4:$A$1506,1,0)</f>
        <v>92050900601</v>
      </c>
    </row>
    <row r="299" spans="1:5" hidden="1" x14ac:dyDescent="0.3">
      <c r="A299" s="46" t="s">
        <v>3327</v>
      </c>
      <c r="B299" s="47">
        <v>91119410594</v>
      </c>
      <c r="C299" s="46" t="s">
        <v>3328</v>
      </c>
      <c r="D299" s="48">
        <v>525</v>
      </c>
      <c r="E299">
        <f>VLOOKUP(B299,Contributi!$A$4:$A$1506,1,0)</f>
        <v>91119410594</v>
      </c>
    </row>
    <row r="300" spans="1:5" hidden="1" x14ac:dyDescent="0.3">
      <c r="A300" s="46" t="s">
        <v>3763</v>
      </c>
      <c r="B300" s="47">
        <v>96546350586</v>
      </c>
      <c r="C300" s="46" t="s">
        <v>3764</v>
      </c>
      <c r="D300" s="48">
        <v>69</v>
      </c>
      <c r="E300">
        <f>VLOOKUP(B300,Contributi!$A$4:$A$1506,1,0)</f>
        <v>96546350586</v>
      </c>
    </row>
    <row r="301" spans="1:5" hidden="1" x14ac:dyDescent="0.3">
      <c r="A301" s="46" t="s">
        <v>3765</v>
      </c>
      <c r="B301" s="47">
        <v>17620691000</v>
      </c>
      <c r="C301" s="46" t="s">
        <v>3309</v>
      </c>
      <c r="D301" s="48">
        <v>9300</v>
      </c>
      <c r="E301">
        <f>VLOOKUP(B301,Contributi!$A$4:$A$1506,1,0)</f>
        <v>17620691000</v>
      </c>
    </row>
    <row r="302" spans="1:5" hidden="1" x14ac:dyDescent="0.3">
      <c r="A302" s="46" t="s">
        <v>91</v>
      </c>
      <c r="B302" s="47">
        <v>96607780580</v>
      </c>
      <c r="C302" s="46" t="s">
        <v>3294</v>
      </c>
      <c r="D302" s="48">
        <v>1350</v>
      </c>
      <c r="E302">
        <f>VLOOKUP(B302,Contributi!$A$4:$A$1506,1,0)</f>
        <v>96607780580</v>
      </c>
    </row>
    <row r="303" spans="1:5" hidden="1" x14ac:dyDescent="0.3">
      <c r="A303" s="46" t="s">
        <v>790</v>
      </c>
      <c r="B303" s="47">
        <v>91148700593</v>
      </c>
      <c r="C303" s="46" t="s">
        <v>3168</v>
      </c>
      <c r="D303" s="48">
        <v>720</v>
      </c>
      <c r="E303">
        <f>VLOOKUP(B303,Contributi!$A$4:$A$1506,1,0)</f>
        <v>91148700593</v>
      </c>
    </row>
    <row r="304" spans="1:5" hidden="1" x14ac:dyDescent="0.3">
      <c r="A304" s="46" t="s">
        <v>3766</v>
      </c>
      <c r="B304" s="47">
        <v>97710570587</v>
      </c>
      <c r="C304" s="46" t="s">
        <v>2884</v>
      </c>
      <c r="D304" s="48">
        <v>1040</v>
      </c>
      <c r="E304">
        <f>VLOOKUP(B304,Contributi!$A$4:$A$1506,1,0)</f>
        <v>97710570587</v>
      </c>
    </row>
    <row r="305" spans="1:5" hidden="1" x14ac:dyDescent="0.3">
      <c r="A305" s="46" t="s">
        <v>1112</v>
      </c>
      <c r="B305" s="47">
        <v>96436850588</v>
      </c>
      <c r="C305" s="46" t="s">
        <v>3453</v>
      </c>
      <c r="D305" s="48">
        <v>1125</v>
      </c>
      <c r="E305">
        <f>VLOOKUP(B305,Contributi!$A$4:$A$1506,1,0)</f>
        <v>96436850588</v>
      </c>
    </row>
    <row r="306" spans="1:5" hidden="1" x14ac:dyDescent="0.3">
      <c r="A306" s="46" t="s">
        <v>3292</v>
      </c>
      <c r="B306" s="47">
        <v>97059080586</v>
      </c>
      <c r="C306" s="46" t="s">
        <v>3293</v>
      </c>
      <c r="D306" s="48">
        <v>1290</v>
      </c>
      <c r="E306">
        <f>VLOOKUP(B306,Contributi!$A$4:$A$1506,1,0)</f>
        <v>97059080586</v>
      </c>
    </row>
    <row r="307" spans="1:5" hidden="1" x14ac:dyDescent="0.3">
      <c r="A307" s="46" t="s">
        <v>3145</v>
      </c>
      <c r="B307" s="47">
        <v>8464451007</v>
      </c>
      <c r="C307" s="46" t="s">
        <v>3146</v>
      </c>
      <c r="D307" s="48">
        <v>3700</v>
      </c>
      <c r="E307">
        <f>VLOOKUP(B307,Contributi!$A$4:$A$1506,1,0)</f>
        <v>8464451007</v>
      </c>
    </row>
    <row r="308" spans="1:5" hidden="1" x14ac:dyDescent="0.3">
      <c r="A308" s="46" t="s">
        <v>3307</v>
      </c>
      <c r="B308" s="47">
        <v>9485761002</v>
      </c>
      <c r="C308" s="46" t="s">
        <v>3308</v>
      </c>
      <c r="D308" s="48">
        <v>1300</v>
      </c>
      <c r="E308">
        <f>VLOOKUP(B308,Contributi!$A$4:$A$1506,1,0)</f>
        <v>9485761002</v>
      </c>
    </row>
    <row r="309" spans="1:5" hidden="1" x14ac:dyDescent="0.3">
      <c r="A309" s="46" t="s">
        <v>3322</v>
      </c>
      <c r="B309" s="47">
        <v>13963851004</v>
      </c>
      <c r="C309" s="46" t="s">
        <v>3323</v>
      </c>
      <c r="D309" s="48">
        <v>1690</v>
      </c>
      <c r="E309">
        <f>VLOOKUP(B309,Contributi!$A$4:$A$1506,1,0)</f>
        <v>13963851004</v>
      </c>
    </row>
    <row r="310" spans="1:5" hidden="1" x14ac:dyDescent="0.3">
      <c r="A310" s="46" t="s">
        <v>3427</v>
      </c>
      <c r="B310" s="47">
        <v>12514071005</v>
      </c>
      <c r="C310" s="46" t="s">
        <v>3428</v>
      </c>
      <c r="D310" s="48">
        <v>37664</v>
      </c>
      <c r="E310">
        <f>VLOOKUP(B310,Contributi!$A$4:$A$1506,1,0)</f>
        <v>12514071005</v>
      </c>
    </row>
    <row r="311" spans="1:5" hidden="1" x14ac:dyDescent="0.3">
      <c r="A311" s="46" t="s">
        <v>3439</v>
      </c>
      <c r="B311" s="47">
        <v>90000380593</v>
      </c>
      <c r="C311" s="46" t="s">
        <v>3440</v>
      </c>
      <c r="D311" s="48">
        <v>2655</v>
      </c>
      <c r="E311">
        <f>VLOOKUP(B311,Contributi!$A$4:$A$1506,1,0)</f>
        <v>90000380593</v>
      </c>
    </row>
    <row r="312" spans="1:5" hidden="1" x14ac:dyDescent="0.3">
      <c r="A312" s="46" t="s">
        <v>3767</v>
      </c>
      <c r="B312" s="47">
        <v>15822801005</v>
      </c>
      <c r="C312" s="46" t="s">
        <v>3295</v>
      </c>
      <c r="D312" s="48">
        <v>5000</v>
      </c>
      <c r="E312">
        <f>VLOOKUP(B312,Contributi!$A$4:$A$1506,1,0)</f>
        <v>15822801005</v>
      </c>
    </row>
    <row r="313" spans="1:5" hidden="1" x14ac:dyDescent="0.3">
      <c r="A313" s="46" t="s">
        <v>3768</v>
      </c>
      <c r="B313" s="47">
        <v>97191510581</v>
      </c>
      <c r="C313" s="46" t="s">
        <v>2925</v>
      </c>
      <c r="D313" s="48">
        <v>12160</v>
      </c>
      <c r="E313">
        <f>VLOOKUP(B313,Contributi!$A$4:$A$1506,1,0)</f>
        <v>97191510581</v>
      </c>
    </row>
    <row r="314" spans="1:5" hidden="1" x14ac:dyDescent="0.3">
      <c r="A314" s="46" t="s">
        <v>3769</v>
      </c>
      <c r="B314" s="47">
        <v>97858590587</v>
      </c>
      <c r="C314" s="46" t="s">
        <v>1837</v>
      </c>
      <c r="D314" s="48">
        <v>1150</v>
      </c>
      <c r="E314">
        <f>VLOOKUP(B314,Contributi!$A$4:$A$1506,1,0)</f>
        <v>97858590587</v>
      </c>
    </row>
    <row r="315" spans="1:5" hidden="1" x14ac:dyDescent="0.3">
      <c r="A315" s="46" t="s">
        <v>3141</v>
      </c>
      <c r="B315" s="47">
        <v>96174270585</v>
      </c>
      <c r="C315" s="46" t="s">
        <v>3142</v>
      </c>
      <c r="D315" s="48">
        <v>5656</v>
      </c>
      <c r="E315">
        <f>VLOOKUP(B315,Contributi!$A$4:$A$1506,1,0)</f>
        <v>96174270585</v>
      </c>
    </row>
    <row r="316" spans="1:5" hidden="1" x14ac:dyDescent="0.3">
      <c r="A316" s="46" t="s">
        <v>3269</v>
      </c>
      <c r="B316" s="47">
        <v>97186710584</v>
      </c>
      <c r="C316" s="46" t="s">
        <v>3270</v>
      </c>
      <c r="D316" s="48">
        <v>400</v>
      </c>
      <c r="E316">
        <f>VLOOKUP(B316,Contributi!$A$4:$A$1506,1,0)</f>
        <v>97186710584</v>
      </c>
    </row>
    <row r="317" spans="1:5" hidden="1" x14ac:dyDescent="0.3">
      <c r="A317" s="46" t="s">
        <v>3316</v>
      </c>
      <c r="B317" s="47">
        <v>91105320591</v>
      </c>
      <c r="C317" s="46" t="s">
        <v>3317</v>
      </c>
      <c r="D317" s="48">
        <v>1350</v>
      </c>
      <c r="E317">
        <f>VLOOKUP(B317,Contributi!$A$4:$A$1506,1,0)</f>
        <v>91105320591</v>
      </c>
    </row>
    <row r="318" spans="1:5" hidden="1" x14ac:dyDescent="0.3">
      <c r="A318" s="46" t="s">
        <v>3312</v>
      </c>
      <c r="B318" s="47">
        <v>96432890588</v>
      </c>
      <c r="C318" s="46" t="s">
        <v>3313</v>
      </c>
      <c r="D318" s="48">
        <v>3290</v>
      </c>
      <c r="E318">
        <f>VLOOKUP(B318,Contributi!$A$4:$A$1506,1,0)</f>
        <v>96432890588</v>
      </c>
    </row>
    <row r="319" spans="1:5" hidden="1" x14ac:dyDescent="0.3">
      <c r="A319" s="46" t="s">
        <v>1016</v>
      </c>
      <c r="B319" s="47">
        <v>96590900583</v>
      </c>
      <c r="C319" s="46" t="s">
        <v>3314</v>
      </c>
      <c r="D319" s="48">
        <v>600</v>
      </c>
      <c r="E319">
        <f>VLOOKUP(B319,Contributi!$A$4:$A$1506,1,0)</f>
        <v>96590900583</v>
      </c>
    </row>
    <row r="320" spans="1:5" hidden="1" x14ac:dyDescent="0.3">
      <c r="A320" s="46" t="s">
        <v>3265</v>
      </c>
      <c r="B320" s="47">
        <v>91013330583</v>
      </c>
      <c r="C320" s="46" t="s">
        <v>3266</v>
      </c>
      <c r="D320" s="48">
        <v>1710</v>
      </c>
      <c r="E320">
        <f>VLOOKUP(B320,Contributi!$A$4:$A$1506,1,0)</f>
        <v>91013330583</v>
      </c>
    </row>
    <row r="321" spans="1:5" hidden="1" x14ac:dyDescent="0.3">
      <c r="A321" s="46" t="s">
        <v>708</v>
      </c>
      <c r="B321" s="47">
        <v>93031330587</v>
      </c>
      <c r="C321" s="46" t="s">
        <v>3187</v>
      </c>
      <c r="D321" s="48">
        <v>500</v>
      </c>
      <c r="E321">
        <f>VLOOKUP(B321,Contributi!$A$4:$A$1506,1,0)</f>
        <v>93031330587</v>
      </c>
    </row>
    <row r="322" spans="1:5" hidden="1" x14ac:dyDescent="0.3">
      <c r="A322" s="46" t="s">
        <v>3310</v>
      </c>
      <c r="B322" s="47">
        <v>97981380583</v>
      </c>
      <c r="C322" s="46" t="s">
        <v>3311</v>
      </c>
      <c r="D322" s="48">
        <v>2340</v>
      </c>
      <c r="E322">
        <f>VLOOKUP(B322,Contributi!$A$4:$A$1506,1,0)</f>
        <v>97981380583</v>
      </c>
    </row>
    <row r="323" spans="1:5" hidden="1" x14ac:dyDescent="0.3">
      <c r="A323" s="46" t="s">
        <v>3305</v>
      </c>
      <c r="B323" s="47">
        <v>16462121001</v>
      </c>
      <c r="C323" s="46" t="s">
        <v>3306</v>
      </c>
      <c r="D323" s="48">
        <v>1500</v>
      </c>
      <c r="E323">
        <f>VLOOKUP(B323,Contributi!$A$4:$A$1506,1,0)</f>
        <v>16462121001</v>
      </c>
    </row>
    <row r="324" spans="1:5" hidden="1" x14ac:dyDescent="0.3">
      <c r="A324" s="46" t="s">
        <v>3353</v>
      </c>
      <c r="B324" s="47">
        <v>97431670583</v>
      </c>
      <c r="C324" s="46" t="s">
        <v>3354</v>
      </c>
      <c r="D324" s="48">
        <v>9240</v>
      </c>
      <c r="E324">
        <f>VLOOKUP(B324,Contributi!$A$4:$A$1506,1,0)</f>
        <v>97431670583</v>
      </c>
    </row>
    <row r="325" spans="1:5" hidden="1" x14ac:dyDescent="0.3">
      <c r="A325" s="46" t="s">
        <v>776</v>
      </c>
      <c r="B325" s="47">
        <v>92076470605</v>
      </c>
      <c r="C325" s="46" t="s">
        <v>3344</v>
      </c>
      <c r="D325" s="48">
        <v>1680</v>
      </c>
      <c r="E325">
        <f>VLOOKUP(B325,Contributi!$A$4:$A$1506,1,0)</f>
        <v>92076470605</v>
      </c>
    </row>
    <row r="326" spans="1:5" hidden="1" x14ac:dyDescent="0.3">
      <c r="A326" s="46" t="s">
        <v>2</v>
      </c>
      <c r="B326" s="47">
        <v>97166210589</v>
      </c>
      <c r="C326" s="46" t="s">
        <v>3350</v>
      </c>
      <c r="D326" s="48">
        <v>520</v>
      </c>
      <c r="E326">
        <f>VLOOKUP(B326,Contributi!$A$4:$A$1506,1,0)</f>
        <v>97166210589</v>
      </c>
    </row>
    <row r="327" spans="1:5" hidden="1" x14ac:dyDescent="0.3">
      <c r="A327" s="46" t="s">
        <v>905</v>
      </c>
      <c r="B327" s="47">
        <v>91158730597</v>
      </c>
      <c r="C327" s="46" t="s">
        <v>3283</v>
      </c>
      <c r="D327" s="48">
        <v>870</v>
      </c>
      <c r="E327">
        <f>VLOOKUP(B327,Contributi!$A$4:$A$1506,1,0)</f>
        <v>91158730597</v>
      </c>
    </row>
    <row r="328" spans="1:5" hidden="1" x14ac:dyDescent="0.3">
      <c r="A328" s="46" t="s">
        <v>1051</v>
      </c>
      <c r="B328" s="47">
        <v>91177390597</v>
      </c>
      <c r="C328" s="46" t="s">
        <v>3770</v>
      </c>
      <c r="D328" s="48">
        <v>150</v>
      </c>
      <c r="E328">
        <f>VLOOKUP(B328,Contributi!$A$4:$A$1506,1,0)</f>
        <v>91177390597</v>
      </c>
    </row>
    <row r="329" spans="1:5" hidden="1" x14ac:dyDescent="0.3">
      <c r="A329" s="46" t="s">
        <v>3137</v>
      </c>
      <c r="B329" s="47">
        <v>97716130584</v>
      </c>
      <c r="C329" s="46" t="s">
        <v>3138</v>
      </c>
      <c r="D329" s="48">
        <v>1820</v>
      </c>
      <c r="E329">
        <f>VLOOKUP(B329,Contributi!$A$4:$A$1506,1,0)</f>
        <v>97716130584</v>
      </c>
    </row>
    <row r="330" spans="1:5" hidden="1" x14ac:dyDescent="0.3">
      <c r="A330" s="46" t="s">
        <v>298</v>
      </c>
      <c r="B330" s="47">
        <v>3121890598</v>
      </c>
      <c r="C330" s="46" t="s">
        <v>3201</v>
      </c>
      <c r="D330" s="48">
        <v>9000</v>
      </c>
      <c r="E330">
        <f>VLOOKUP(B330,Contributi!$A$4:$A$1506,1,0)</f>
        <v>3121890598</v>
      </c>
    </row>
    <row r="331" spans="1:5" hidden="1" x14ac:dyDescent="0.3">
      <c r="A331" s="46" t="s">
        <v>3771</v>
      </c>
      <c r="B331" s="47">
        <v>97274550587</v>
      </c>
      <c r="C331" s="46" t="s">
        <v>3315</v>
      </c>
      <c r="D331" s="48">
        <v>6300</v>
      </c>
      <c r="E331">
        <f>VLOOKUP(B331,Contributi!$A$4:$A$1506,1,0)</f>
        <v>97274550587</v>
      </c>
    </row>
    <row r="332" spans="1:5" hidden="1" x14ac:dyDescent="0.3">
      <c r="A332" s="46" t="s">
        <v>3772</v>
      </c>
      <c r="B332" s="47">
        <v>81003020591</v>
      </c>
      <c r="C332" s="46" t="s">
        <v>3430</v>
      </c>
      <c r="D332" s="48">
        <v>2070</v>
      </c>
      <c r="E332">
        <f>VLOOKUP(B332,Contributi!$A$4:$A$1506,1,0)</f>
        <v>81003020591</v>
      </c>
    </row>
    <row r="333" spans="1:5" hidden="1" x14ac:dyDescent="0.3">
      <c r="A333" s="46" t="s">
        <v>707</v>
      </c>
      <c r="B333" s="47">
        <v>96426790588</v>
      </c>
      <c r="C333" s="46" t="s">
        <v>1850</v>
      </c>
      <c r="D333" s="48">
        <v>260</v>
      </c>
      <c r="E333">
        <f>VLOOKUP(B333,Contributi!$A$4:$A$1506,1,0)</f>
        <v>96426790588</v>
      </c>
    </row>
    <row r="334" spans="1:5" hidden="1" x14ac:dyDescent="0.3">
      <c r="A334" s="46" t="s">
        <v>3773</v>
      </c>
      <c r="B334" s="47">
        <v>16558941007</v>
      </c>
      <c r="C334" s="46" t="s">
        <v>3774</v>
      </c>
      <c r="D334" s="48">
        <v>120</v>
      </c>
      <c r="E334">
        <f>VLOOKUP(B334,Contributi!$A$4:$A$1506,1,0)</f>
        <v>16558941007</v>
      </c>
    </row>
    <row r="335" spans="1:5" hidden="1" x14ac:dyDescent="0.3">
      <c r="A335" s="46" t="s">
        <v>30</v>
      </c>
      <c r="B335" s="47">
        <v>17954901009</v>
      </c>
      <c r="C335" s="46" t="s">
        <v>3109</v>
      </c>
      <c r="D335" s="48">
        <v>5925</v>
      </c>
      <c r="E335">
        <f>VLOOKUP(B335,Contributi!$A$4:$A$1506,1,0)</f>
        <v>17954901009</v>
      </c>
    </row>
    <row r="336" spans="1:5" hidden="1" x14ac:dyDescent="0.3">
      <c r="A336" s="46" t="s">
        <v>3111</v>
      </c>
      <c r="B336" s="47">
        <v>91154910599</v>
      </c>
      <c r="C336" s="46" t="s">
        <v>3112</v>
      </c>
      <c r="D336" s="48">
        <v>10320</v>
      </c>
      <c r="E336">
        <f>VLOOKUP(B336,Contributi!$A$4:$A$1506,1,0)</f>
        <v>91154910599</v>
      </c>
    </row>
    <row r="337" spans="1:5" hidden="1" x14ac:dyDescent="0.3">
      <c r="A337" s="46" t="s">
        <v>3775</v>
      </c>
      <c r="B337" s="47">
        <v>97941420586</v>
      </c>
      <c r="C337" s="46" t="s">
        <v>3776</v>
      </c>
      <c r="D337" s="48">
        <v>240</v>
      </c>
      <c r="E337">
        <f>VLOOKUP(B337,Contributi!$A$4:$A$1506,1,0)</f>
        <v>97941420586</v>
      </c>
    </row>
    <row r="338" spans="1:5" hidden="1" x14ac:dyDescent="0.3">
      <c r="A338" s="46" t="s">
        <v>3202</v>
      </c>
      <c r="B338" s="47">
        <v>11457141007</v>
      </c>
      <c r="C338" s="46" t="s">
        <v>3203</v>
      </c>
      <c r="D338" s="48">
        <v>7260</v>
      </c>
      <c r="E338">
        <f>VLOOKUP(B338,Contributi!$A$4:$A$1506,1,0)</f>
        <v>11457141007</v>
      </c>
    </row>
    <row r="339" spans="1:5" hidden="1" x14ac:dyDescent="0.3">
      <c r="A339" s="46" t="s">
        <v>3105</v>
      </c>
      <c r="B339" s="47">
        <v>17706251000</v>
      </c>
      <c r="C339" s="46" t="s">
        <v>3106</v>
      </c>
      <c r="D339" s="48">
        <v>2256</v>
      </c>
      <c r="E339">
        <f>VLOOKUP(B339,Contributi!$A$4:$A$1506,1,0)</f>
        <v>17706251000</v>
      </c>
    </row>
    <row r="340" spans="1:5" hidden="1" x14ac:dyDescent="0.3">
      <c r="A340" s="46" t="s">
        <v>3206</v>
      </c>
      <c r="B340" s="47">
        <v>16573871007</v>
      </c>
      <c r="C340" s="46" t="s">
        <v>3207</v>
      </c>
      <c r="D340" s="48">
        <v>1250</v>
      </c>
      <c r="E340">
        <f>VLOOKUP(B340,Contributi!$A$4:$A$1506,1,0)</f>
        <v>16573871007</v>
      </c>
    </row>
    <row r="341" spans="1:5" hidden="1" x14ac:dyDescent="0.3">
      <c r="A341" s="46" t="s">
        <v>3257</v>
      </c>
      <c r="B341" s="47">
        <v>15333611000</v>
      </c>
      <c r="C341" s="46" t="s">
        <v>3258</v>
      </c>
      <c r="D341" s="48">
        <v>9060</v>
      </c>
      <c r="E341">
        <f>VLOOKUP(B341,Contributi!$A$4:$A$1506,1,0)</f>
        <v>15333611000</v>
      </c>
    </row>
    <row r="342" spans="1:5" hidden="1" x14ac:dyDescent="0.3">
      <c r="A342" s="46" t="s">
        <v>886</v>
      </c>
      <c r="B342" s="47">
        <v>95044760585</v>
      </c>
      <c r="C342" s="46" t="s">
        <v>3282</v>
      </c>
      <c r="D342" s="48">
        <v>800</v>
      </c>
      <c r="E342">
        <f>VLOOKUP(B342,Contributi!$A$4:$A$1506,1,0)</f>
        <v>95044760585</v>
      </c>
    </row>
    <row r="343" spans="1:5" hidden="1" x14ac:dyDescent="0.3">
      <c r="A343" s="46" t="s">
        <v>3260</v>
      </c>
      <c r="B343" s="47">
        <v>97353570589</v>
      </c>
      <c r="C343" s="46" t="s">
        <v>3261</v>
      </c>
      <c r="D343" s="48">
        <v>1632</v>
      </c>
      <c r="E343">
        <f>VLOOKUP(B343,Contributi!$A$4:$A$1506,1,0)</f>
        <v>97353570589</v>
      </c>
    </row>
    <row r="344" spans="1:5" hidden="1" x14ac:dyDescent="0.3">
      <c r="A344" s="46" t="s">
        <v>3233</v>
      </c>
      <c r="B344" s="47">
        <v>97519370585</v>
      </c>
      <c r="C344" s="46" t="s">
        <v>3234</v>
      </c>
      <c r="D344" s="48">
        <v>3770</v>
      </c>
      <c r="E344">
        <f>VLOOKUP(B344,Contributi!$A$4:$A$1506,1,0)</f>
        <v>97519370585</v>
      </c>
    </row>
    <row r="345" spans="1:5" hidden="1" x14ac:dyDescent="0.3">
      <c r="A345" s="46" t="s">
        <v>3244</v>
      </c>
      <c r="B345" s="47">
        <v>16332101001</v>
      </c>
      <c r="C345" s="46" t="s">
        <v>3245</v>
      </c>
      <c r="D345" s="48">
        <v>12180</v>
      </c>
      <c r="E345">
        <f>VLOOKUP(B345,Contributi!$A$4:$A$1506,1,0)</f>
        <v>16332101001</v>
      </c>
    </row>
    <row r="346" spans="1:5" hidden="1" x14ac:dyDescent="0.3">
      <c r="A346" s="46" t="s">
        <v>3296</v>
      </c>
      <c r="B346" s="47">
        <v>8066721005</v>
      </c>
      <c r="C346" s="46" t="s">
        <v>3297</v>
      </c>
      <c r="D346" s="48">
        <v>2405</v>
      </c>
      <c r="E346">
        <f>VLOOKUP(B346,Contributi!$A$4:$A$1506,1,0)</f>
        <v>8066721005</v>
      </c>
    </row>
    <row r="347" spans="1:5" hidden="1" x14ac:dyDescent="0.3">
      <c r="A347" s="46" t="s">
        <v>3273</v>
      </c>
      <c r="B347" s="47">
        <v>91118680593</v>
      </c>
      <c r="C347" s="46" t="s">
        <v>3274</v>
      </c>
      <c r="D347" s="48">
        <v>3550</v>
      </c>
      <c r="E347">
        <f>VLOOKUP(B347,Contributi!$A$4:$A$1506,1,0)</f>
        <v>91118680593</v>
      </c>
    </row>
    <row r="348" spans="1:5" hidden="1" x14ac:dyDescent="0.3">
      <c r="A348" s="46" t="s">
        <v>528</v>
      </c>
      <c r="B348" s="47">
        <v>97735260586</v>
      </c>
      <c r="C348" s="46" t="s">
        <v>3252</v>
      </c>
      <c r="D348" s="48">
        <v>0</v>
      </c>
      <c r="E348">
        <f>VLOOKUP(B348,Contributi!$A$4:$A$1506,1,0)</f>
        <v>97735260586</v>
      </c>
    </row>
    <row r="349" spans="1:5" hidden="1" x14ac:dyDescent="0.3">
      <c r="A349" s="46" t="s">
        <v>3237</v>
      </c>
      <c r="B349" s="47">
        <v>17731561001</v>
      </c>
      <c r="C349" s="46" t="s">
        <v>3238</v>
      </c>
      <c r="D349" s="48">
        <v>1890</v>
      </c>
      <c r="E349">
        <f>VLOOKUP(B349,Contributi!$A$4:$A$1506,1,0)</f>
        <v>17731561001</v>
      </c>
    </row>
    <row r="350" spans="1:5" hidden="1" x14ac:dyDescent="0.3">
      <c r="A350" s="46" t="s">
        <v>3777</v>
      </c>
      <c r="B350" s="47">
        <v>8605321002</v>
      </c>
      <c r="C350" s="46" t="s">
        <v>3778</v>
      </c>
      <c r="D350" s="48">
        <v>1445</v>
      </c>
      <c r="E350">
        <f>VLOOKUP(B350,Contributi!$A$4:$A$1506,1,0)</f>
        <v>8605321002</v>
      </c>
    </row>
    <row r="351" spans="1:5" hidden="1" x14ac:dyDescent="0.3">
      <c r="A351" s="46" t="s">
        <v>3103</v>
      </c>
      <c r="B351" s="47">
        <v>91119370590</v>
      </c>
      <c r="C351" s="46" t="s">
        <v>3104</v>
      </c>
      <c r="D351" s="48">
        <v>1440</v>
      </c>
      <c r="E351">
        <f>VLOOKUP(B351,Contributi!$A$4:$A$1506,1,0)</f>
        <v>91119370590</v>
      </c>
    </row>
    <row r="352" spans="1:5" hidden="1" x14ac:dyDescent="0.3">
      <c r="A352" s="46" t="s">
        <v>3779</v>
      </c>
      <c r="B352" s="47">
        <v>91155710592</v>
      </c>
      <c r="C352" s="46" t="s">
        <v>3243</v>
      </c>
      <c r="D352" s="48">
        <v>2160</v>
      </c>
      <c r="E352">
        <f>VLOOKUP(B352,Contributi!$A$4:$A$1506,1,0)</f>
        <v>91155710592</v>
      </c>
    </row>
    <row r="353" spans="1:5" hidden="1" x14ac:dyDescent="0.3">
      <c r="A353" s="46" t="s">
        <v>3271</v>
      </c>
      <c r="B353" s="47">
        <v>12129281007</v>
      </c>
      <c r="C353" s="46" t="s">
        <v>3272</v>
      </c>
      <c r="D353" s="48">
        <v>8869</v>
      </c>
      <c r="E353">
        <f>VLOOKUP(B353,Contributi!$A$4:$A$1506,1,0)</f>
        <v>12129281007</v>
      </c>
    </row>
    <row r="354" spans="1:5" hidden="1" x14ac:dyDescent="0.3">
      <c r="A354" s="46" t="s">
        <v>1801</v>
      </c>
      <c r="B354" s="47">
        <v>4971031002</v>
      </c>
      <c r="C354" s="46" t="s">
        <v>1802</v>
      </c>
      <c r="D354" s="48">
        <v>5050</v>
      </c>
      <c r="E354">
        <f>VLOOKUP(B354,Contributi!$A$4:$A$1506,1,0)</f>
        <v>4971031002</v>
      </c>
    </row>
    <row r="355" spans="1:5" hidden="1" x14ac:dyDescent="0.3">
      <c r="A355" s="46" t="s">
        <v>3414</v>
      </c>
      <c r="B355" s="47">
        <v>91047340582</v>
      </c>
      <c r="C355" s="46" t="s">
        <v>3415</v>
      </c>
      <c r="D355" s="48">
        <v>3600</v>
      </c>
      <c r="E355">
        <f>VLOOKUP(B355,Contributi!$A$4:$A$1506,1,0)</f>
        <v>91047340582</v>
      </c>
    </row>
    <row r="356" spans="1:5" hidden="1" x14ac:dyDescent="0.3">
      <c r="A356" s="46" t="s">
        <v>3248</v>
      </c>
      <c r="B356" s="47">
        <v>92074290609</v>
      </c>
      <c r="C356" s="46" t="s">
        <v>3249</v>
      </c>
      <c r="D356" s="48">
        <v>1050</v>
      </c>
      <c r="E356">
        <f>VLOOKUP(B356,Contributi!$A$4:$A$1506,1,0)</f>
        <v>92074290609</v>
      </c>
    </row>
    <row r="357" spans="1:5" hidden="1" x14ac:dyDescent="0.3">
      <c r="A357" s="46" t="s">
        <v>3780</v>
      </c>
      <c r="B357" s="47">
        <v>14707131000</v>
      </c>
      <c r="C357" s="46" t="s">
        <v>3254</v>
      </c>
      <c r="D357" s="48">
        <v>1600</v>
      </c>
      <c r="E357">
        <f>VLOOKUP(B357,Contributi!$A$4:$A$1506,1,0)</f>
        <v>14707131000</v>
      </c>
    </row>
    <row r="358" spans="1:5" hidden="1" x14ac:dyDescent="0.3">
      <c r="A358" s="46" t="s">
        <v>1007</v>
      </c>
      <c r="B358" s="47">
        <v>97934310588</v>
      </c>
      <c r="C358" s="46" t="s">
        <v>3096</v>
      </c>
      <c r="D358" s="48">
        <v>3345</v>
      </c>
      <c r="E358">
        <f>VLOOKUP(B358,Contributi!$A$4:$A$1506,1,0)</f>
        <v>97934310588</v>
      </c>
    </row>
    <row r="359" spans="1:5" hidden="1" x14ac:dyDescent="0.3">
      <c r="A359" s="46" t="s">
        <v>3255</v>
      </c>
      <c r="B359" s="47">
        <v>4793351000</v>
      </c>
      <c r="C359" s="46" t="s">
        <v>3256</v>
      </c>
      <c r="D359" s="48">
        <v>3560</v>
      </c>
      <c r="E359">
        <f>VLOOKUP(B359,Contributi!$A$4:$A$1506,1,0)</f>
        <v>4793351000</v>
      </c>
    </row>
    <row r="360" spans="1:5" hidden="1" x14ac:dyDescent="0.3">
      <c r="A360" s="46" t="s">
        <v>3781</v>
      </c>
      <c r="B360" s="47">
        <v>9090771008</v>
      </c>
      <c r="C360" s="46" t="s">
        <v>3782</v>
      </c>
      <c r="D360" s="48">
        <v>12586</v>
      </c>
      <c r="E360">
        <f>VLOOKUP(B360,Contributi!$A$4:$A$1506,1,0)</f>
        <v>9090771008</v>
      </c>
    </row>
    <row r="361" spans="1:5" hidden="1" x14ac:dyDescent="0.3">
      <c r="A361" s="46" t="s">
        <v>906</v>
      </c>
      <c r="B361" s="47">
        <v>91015400590</v>
      </c>
      <c r="C361" s="46" t="s">
        <v>2919</v>
      </c>
      <c r="D361" s="48">
        <v>9975</v>
      </c>
      <c r="E361">
        <f>VLOOKUP(B361,Contributi!$A$4:$A$1506,1,0)</f>
        <v>91015400590</v>
      </c>
    </row>
    <row r="362" spans="1:5" hidden="1" x14ac:dyDescent="0.3">
      <c r="A362" s="46" t="s">
        <v>2817</v>
      </c>
      <c r="B362" s="47">
        <v>97075740585</v>
      </c>
      <c r="C362" s="46" t="s">
        <v>2818</v>
      </c>
      <c r="D362" s="48">
        <v>10944</v>
      </c>
      <c r="E362">
        <f>VLOOKUP(B362,Contributi!$A$4:$A$1506,1,0)</f>
        <v>97075740585</v>
      </c>
    </row>
    <row r="363" spans="1:5" hidden="1" x14ac:dyDescent="0.3">
      <c r="A363" s="46" t="s">
        <v>2920</v>
      </c>
      <c r="B363" s="47">
        <v>2442010563</v>
      </c>
      <c r="C363" s="46" t="s">
        <v>2921</v>
      </c>
      <c r="D363" s="48">
        <v>540</v>
      </c>
      <c r="E363">
        <f>VLOOKUP(B363,Contributi!$A$4:$A$1506,1,0)</f>
        <v>2442010563</v>
      </c>
    </row>
    <row r="364" spans="1:5" hidden="1" x14ac:dyDescent="0.3">
      <c r="A364" s="46" t="s">
        <v>2977</v>
      </c>
      <c r="B364" s="47">
        <v>92049980607</v>
      </c>
      <c r="C364" s="46" t="s">
        <v>2978</v>
      </c>
      <c r="D364" s="48">
        <v>3420</v>
      </c>
      <c r="E364">
        <f>VLOOKUP(B364,Contributi!$A$4:$A$1506,1,0)</f>
        <v>92049980607</v>
      </c>
    </row>
    <row r="365" spans="1:5" hidden="1" x14ac:dyDescent="0.3">
      <c r="A365" s="46" t="s">
        <v>1083</v>
      </c>
      <c r="B365" s="47">
        <v>15445901000</v>
      </c>
      <c r="C365" s="46" t="s">
        <v>3113</v>
      </c>
      <c r="D365" s="48">
        <v>375</v>
      </c>
      <c r="E365">
        <f>VLOOKUP(B365,Contributi!$A$4:$A$1506,1,0)</f>
        <v>15445901000</v>
      </c>
    </row>
    <row r="366" spans="1:5" hidden="1" x14ac:dyDescent="0.3">
      <c r="A366" s="46" t="s">
        <v>3783</v>
      </c>
      <c r="B366" s="47">
        <v>95049510589</v>
      </c>
      <c r="C366" s="46" t="s">
        <v>3784</v>
      </c>
      <c r="D366" s="48">
        <v>210</v>
      </c>
      <c r="E366">
        <f>VLOOKUP(B366,Contributi!$A$4:$A$1506,1,0)</f>
        <v>95049510589</v>
      </c>
    </row>
    <row r="367" spans="1:5" hidden="1" x14ac:dyDescent="0.3">
      <c r="A367" s="46" t="s">
        <v>1140</v>
      </c>
      <c r="B367" s="47">
        <v>3200320608</v>
      </c>
      <c r="C367" s="46" t="s">
        <v>2958</v>
      </c>
      <c r="D367" s="48">
        <v>1450</v>
      </c>
      <c r="E367">
        <f>VLOOKUP(B367,Contributi!$A$4:$A$1506,1,0)</f>
        <v>3200320608</v>
      </c>
    </row>
    <row r="368" spans="1:5" hidden="1" x14ac:dyDescent="0.3">
      <c r="A368" s="46" t="s">
        <v>2832</v>
      </c>
      <c r="B368" s="47">
        <v>97765440587</v>
      </c>
      <c r="C368" s="46" t="s">
        <v>2833</v>
      </c>
      <c r="D368" s="48">
        <v>1480</v>
      </c>
      <c r="E368">
        <f>VLOOKUP(B368,Contributi!$A$4:$A$1506,1,0)</f>
        <v>97765440587</v>
      </c>
    </row>
    <row r="369" spans="1:5" hidden="1" x14ac:dyDescent="0.3">
      <c r="A369" s="46" t="s">
        <v>2855</v>
      </c>
      <c r="B369" s="47">
        <v>92010190608</v>
      </c>
      <c r="C369" s="46" t="s">
        <v>2856</v>
      </c>
      <c r="D369" s="48">
        <v>1500</v>
      </c>
      <c r="E369">
        <f>VLOOKUP(B369,Contributi!$A$4:$A$1506,1,0)</f>
        <v>92010190608</v>
      </c>
    </row>
    <row r="370" spans="1:5" hidden="1" x14ac:dyDescent="0.3">
      <c r="A370" s="46" t="s">
        <v>3785</v>
      </c>
      <c r="B370" s="47">
        <v>90070840575</v>
      </c>
      <c r="C370" s="46" t="s">
        <v>3786</v>
      </c>
      <c r="D370" s="48">
        <v>320</v>
      </c>
      <c r="E370">
        <f>VLOOKUP(B370,Contributi!$A$4:$A$1506,1,0)</f>
        <v>90070840575</v>
      </c>
    </row>
    <row r="371" spans="1:5" hidden="1" x14ac:dyDescent="0.3">
      <c r="A371" s="46" t="s">
        <v>3263</v>
      </c>
      <c r="B371" s="47">
        <v>90010810563</v>
      </c>
      <c r="C371" s="46" t="s">
        <v>3264</v>
      </c>
      <c r="D371" s="48">
        <v>750</v>
      </c>
      <c r="E371">
        <f>VLOOKUP(B371,Contributi!$A$4:$A$1506,1,0)</f>
        <v>90010810563</v>
      </c>
    </row>
    <row r="372" spans="1:5" hidden="1" x14ac:dyDescent="0.3">
      <c r="A372" s="46" t="s">
        <v>608</v>
      </c>
      <c r="B372" s="47">
        <v>93029210585</v>
      </c>
      <c r="C372" s="46" t="s">
        <v>2930</v>
      </c>
      <c r="D372" s="48">
        <v>600</v>
      </c>
      <c r="E372">
        <f>VLOOKUP(B372,Contributi!$A$4:$A$1506,1,0)</f>
        <v>93029210585</v>
      </c>
    </row>
    <row r="373" spans="1:5" hidden="1" x14ac:dyDescent="0.3">
      <c r="A373" s="46" t="s">
        <v>2942</v>
      </c>
      <c r="B373" s="47">
        <v>2039980566</v>
      </c>
      <c r="C373" s="46" t="s">
        <v>2943</v>
      </c>
      <c r="D373" s="48">
        <v>5329</v>
      </c>
      <c r="E373">
        <f>VLOOKUP(B373,Contributi!$A$4:$A$1506,1,0)</f>
        <v>2039980566</v>
      </c>
    </row>
    <row r="374" spans="1:5" hidden="1" x14ac:dyDescent="0.3">
      <c r="A374" s="46" t="s">
        <v>3008</v>
      </c>
      <c r="B374" s="47">
        <v>96518210586</v>
      </c>
      <c r="C374" s="46" t="s">
        <v>3009</v>
      </c>
      <c r="D374" s="48">
        <v>3350</v>
      </c>
      <c r="E374">
        <f>VLOOKUP(B374,Contributi!$A$4:$A$1506,1,0)</f>
        <v>96518210586</v>
      </c>
    </row>
    <row r="375" spans="1:5" hidden="1" x14ac:dyDescent="0.3">
      <c r="A375" s="46" t="s">
        <v>2815</v>
      </c>
      <c r="B375" s="47">
        <v>6794801008</v>
      </c>
      <c r="C375" s="46" t="s">
        <v>2816</v>
      </c>
      <c r="D375" s="48">
        <v>13341.5</v>
      </c>
      <c r="E375">
        <f>VLOOKUP(B375,Contributi!$A$4:$A$1506,1,0)</f>
        <v>6794801008</v>
      </c>
    </row>
    <row r="376" spans="1:5" hidden="1" x14ac:dyDescent="0.3">
      <c r="A376" s="46" t="s">
        <v>2876</v>
      </c>
      <c r="B376" s="47">
        <v>90093260561</v>
      </c>
      <c r="C376" s="46" t="s">
        <v>2877</v>
      </c>
      <c r="D376" s="48">
        <v>3445</v>
      </c>
      <c r="E376">
        <f>VLOOKUP(B376,Contributi!$A$4:$A$1506,1,0)</f>
        <v>90093260561</v>
      </c>
    </row>
    <row r="377" spans="1:5" hidden="1" x14ac:dyDescent="0.3">
      <c r="A377" s="46" t="s">
        <v>2828</v>
      </c>
      <c r="B377" s="47">
        <v>12046361007</v>
      </c>
      <c r="C377" s="46" t="s">
        <v>2829</v>
      </c>
      <c r="D377" s="48">
        <v>5950</v>
      </c>
      <c r="E377">
        <f>VLOOKUP(B377,Contributi!$A$4:$A$1506,1,0)</f>
        <v>12046361007</v>
      </c>
    </row>
    <row r="378" spans="1:5" hidden="1" x14ac:dyDescent="0.3">
      <c r="A378" s="46" t="s">
        <v>1294</v>
      </c>
      <c r="B378" s="47">
        <v>97762670582</v>
      </c>
      <c r="C378" s="46" t="s">
        <v>2666</v>
      </c>
      <c r="D378" s="48">
        <v>3200</v>
      </c>
      <c r="E378">
        <f>VLOOKUP(B378,Contributi!$A$4:$A$1506,1,0)</f>
        <v>97762670582</v>
      </c>
    </row>
    <row r="379" spans="1:5" hidden="1" x14ac:dyDescent="0.3">
      <c r="A379" s="46" t="s">
        <v>2922</v>
      </c>
      <c r="B379" s="47">
        <v>90106860563</v>
      </c>
      <c r="C379" s="46" t="s">
        <v>2923</v>
      </c>
      <c r="D379" s="48">
        <v>0</v>
      </c>
      <c r="E379">
        <f>VLOOKUP(B379,Contributi!$A$4:$A$1506,1,0)</f>
        <v>90106860563</v>
      </c>
    </row>
    <row r="380" spans="1:5" hidden="1" x14ac:dyDescent="0.3">
      <c r="A380" s="46" t="s">
        <v>3787</v>
      </c>
      <c r="B380" s="47">
        <v>91030710601</v>
      </c>
      <c r="C380" s="46" t="s">
        <v>2953</v>
      </c>
      <c r="D380" s="48">
        <v>1000</v>
      </c>
      <c r="E380">
        <f>VLOOKUP(B380,Contributi!$A$4:$A$1506,1,0)</f>
        <v>91030710601</v>
      </c>
    </row>
    <row r="381" spans="1:5" hidden="1" x14ac:dyDescent="0.3">
      <c r="A381" s="46" t="s">
        <v>3788</v>
      </c>
      <c r="B381" s="47">
        <v>11521311008</v>
      </c>
      <c r="C381" s="46" t="s">
        <v>3181</v>
      </c>
      <c r="D381" s="48">
        <v>3690</v>
      </c>
      <c r="E381">
        <f>VLOOKUP(B381,Contributi!$A$4:$A$1506,1,0)</f>
        <v>11521311008</v>
      </c>
    </row>
    <row r="382" spans="1:5" hidden="1" x14ac:dyDescent="0.3">
      <c r="A382" s="46" t="s">
        <v>2927</v>
      </c>
      <c r="B382" s="47">
        <v>96567270580</v>
      </c>
      <c r="C382" s="46" t="s">
        <v>2928</v>
      </c>
      <c r="D382" s="48">
        <v>3660</v>
      </c>
      <c r="E382">
        <f>VLOOKUP(B382,Contributi!$A$4:$A$1506,1,0)</f>
        <v>96567270580</v>
      </c>
    </row>
    <row r="383" spans="1:5" hidden="1" x14ac:dyDescent="0.3">
      <c r="A383" s="46" t="s">
        <v>2809</v>
      </c>
      <c r="B383" s="47">
        <v>3261910594</v>
      </c>
      <c r="C383" s="46" t="s">
        <v>2810</v>
      </c>
      <c r="D383" s="48">
        <v>27795</v>
      </c>
      <c r="E383">
        <f>VLOOKUP(B383,Contributi!$A$4:$A$1506,1,0)</f>
        <v>3261910594</v>
      </c>
    </row>
    <row r="384" spans="1:5" hidden="1" x14ac:dyDescent="0.3">
      <c r="A384" s="46" t="s">
        <v>2948</v>
      </c>
      <c r="B384" s="47">
        <v>97985060587</v>
      </c>
      <c r="C384" s="46" t="s">
        <v>2949</v>
      </c>
      <c r="D384" s="48">
        <v>2030</v>
      </c>
      <c r="E384">
        <f>VLOOKUP(B384,Contributi!$A$4:$A$1506,1,0)</f>
        <v>97985060587</v>
      </c>
    </row>
    <row r="385" spans="1:5" hidden="1" x14ac:dyDescent="0.3">
      <c r="A385" s="46" t="s">
        <v>2878</v>
      </c>
      <c r="B385" s="47">
        <v>97028810584</v>
      </c>
      <c r="C385" s="46" t="s">
        <v>2879</v>
      </c>
      <c r="D385" s="48">
        <v>6150</v>
      </c>
      <c r="E385">
        <f>VLOOKUP(B385,Contributi!$A$4:$A$1506,1,0)</f>
        <v>97028810584</v>
      </c>
    </row>
    <row r="386" spans="1:5" x14ac:dyDescent="0.3">
      <c r="A386" s="46" t="s">
        <v>3789</v>
      </c>
      <c r="B386" s="47">
        <v>5981991002</v>
      </c>
      <c r="C386" s="46" t="s">
        <v>3790</v>
      </c>
      <c r="D386" s="48">
        <v>500</v>
      </c>
      <c r="E386" t="e">
        <f>VLOOKUP(B386,Contributi!$A$4:$A$1506,1,0)</f>
        <v>#N/A</v>
      </c>
    </row>
    <row r="387" spans="1:5" hidden="1" x14ac:dyDescent="0.3">
      <c r="A387" s="46" t="s">
        <v>151</v>
      </c>
      <c r="B387" s="47">
        <v>80202790582</v>
      </c>
      <c r="C387" s="46" t="s">
        <v>2640</v>
      </c>
      <c r="D387" s="48">
        <v>0</v>
      </c>
      <c r="E387">
        <f>VLOOKUP(B387,Contributi!$A$4:$A$1506,1,0)</f>
        <v>80202790582</v>
      </c>
    </row>
    <row r="388" spans="1:5" hidden="1" x14ac:dyDescent="0.3">
      <c r="A388" s="46" t="s">
        <v>347</v>
      </c>
      <c r="B388" s="47">
        <v>97667530584</v>
      </c>
      <c r="C388" s="46" t="s">
        <v>2926</v>
      </c>
      <c r="D388" s="48">
        <v>4850</v>
      </c>
      <c r="E388">
        <f>VLOOKUP(B388,Contributi!$A$4:$A$1506,1,0)</f>
        <v>97667530584</v>
      </c>
    </row>
    <row r="389" spans="1:5" hidden="1" x14ac:dyDescent="0.3">
      <c r="A389" s="46" t="s">
        <v>3791</v>
      </c>
      <c r="B389" s="47">
        <v>90078270569</v>
      </c>
      <c r="C389" s="46" t="s">
        <v>3182</v>
      </c>
      <c r="D389" s="48">
        <v>1200</v>
      </c>
      <c r="E389">
        <f>VLOOKUP(B389,Contributi!$A$4:$A$1506,1,0)</f>
        <v>90078270569</v>
      </c>
    </row>
    <row r="390" spans="1:5" hidden="1" x14ac:dyDescent="0.3">
      <c r="A390" s="46" t="s">
        <v>2885</v>
      </c>
      <c r="B390" s="47">
        <v>90075360579</v>
      </c>
      <c r="C390" s="46" t="s">
        <v>2886</v>
      </c>
      <c r="D390" s="48">
        <v>1700</v>
      </c>
      <c r="E390">
        <f>VLOOKUP(B390,Contributi!$A$4:$A$1506,1,0)</f>
        <v>90075360579</v>
      </c>
    </row>
    <row r="391" spans="1:5" hidden="1" x14ac:dyDescent="0.3">
      <c r="A391" s="46" t="s">
        <v>2933</v>
      </c>
      <c r="B391" s="47">
        <v>11524721005</v>
      </c>
      <c r="C391" s="46" t="s">
        <v>2934</v>
      </c>
      <c r="D391" s="48">
        <v>18416</v>
      </c>
      <c r="E391">
        <f>VLOOKUP(B391,Contributi!$A$4:$A$1506,1,0)</f>
        <v>11524721005</v>
      </c>
    </row>
    <row r="392" spans="1:5" hidden="1" x14ac:dyDescent="0.3">
      <c r="A392" s="46" t="s">
        <v>2937</v>
      </c>
      <c r="B392" s="47">
        <v>5575941009</v>
      </c>
      <c r="C392" s="46" t="s">
        <v>2938</v>
      </c>
      <c r="D392" s="48">
        <v>7140</v>
      </c>
      <c r="E392">
        <f>VLOOKUP(B392,Contributi!$A$4:$A$1506,1,0)</f>
        <v>5575941009</v>
      </c>
    </row>
    <row r="393" spans="1:5" hidden="1" x14ac:dyDescent="0.3">
      <c r="A393" s="46" t="s">
        <v>1004</v>
      </c>
      <c r="B393" s="47">
        <v>96352320582</v>
      </c>
      <c r="C393" s="46" t="s">
        <v>2941</v>
      </c>
      <c r="D393" s="48">
        <v>6500</v>
      </c>
      <c r="E393">
        <f>VLOOKUP(B393,Contributi!$A$4:$A$1506,1,0)</f>
        <v>96352320582</v>
      </c>
    </row>
    <row r="394" spans="1:5" hidden="1" x14ac:dyDescent="0.3">
      <c r="A394" s="46" t="s">
        <v>921</v>
      </c>
      <c r="B394" s="47">
        <v>91126280592</v>
      </c>
      <c r="C394" s="46" t="s">
        <v>2901</v>
      </c>
      <c r="D394" s="48">
        <v>6380</v>
      </c>
      <c r="E394">
        <f>VLOOKUP(B394,Contributi!$A$4:$A$1506,1,0)</f>
        <v>91126280592</v>
      </c>
    </row>
    <row r="395" spans="1:5" hidden="1" x14ac:dyDescent="0.3">
      <c r="A395" s="46" t="s">
        <v>2823</v>
      </c>
      <c r="B395" s="47">
        <v>5203431001</v>
      </c>
      <c r="C395" s="46" t="s">
        <v>2824</v>
      </c>
      <c r="D395" s="48">
        <v>851</v>
      </c>
      <c r="E395">
        <f>VLOOKUP(B395,Contributi!$A$4:$A$1506,1,0)</f>
        <v>5203431001</v>
      </c>
    </row>
    <row r="396" spans="1:5" hidden="1" x14ac:dyDescent="0.3">
      <c r="A396" s="46" t="s">
        <v>2653</v>
      </c>
      <c r="B396" s="47">
        <v>15721571006</v>
      </c>
      <c r="C396" s="46" t="s">
        <v>2654</v>
      </c>
      <c r="D396" s="48">
        <v>4330</v>
      </c>
      <c r="E396">
        <f>VLOOKUP(B396,Contributi!$A$4:$A$1506,1,0)</f>
        <v>15721571006</v>
      </c>
    </row>
    <row r="397" spans="1:5" hidden="1" x14ac:dyDescent="0.3">
      <c r="A397" s="46" t="s">
        <v>2939</v>
      </c>
      <c r="B397" s="47">
        <v>90042750589</v>
      </c>
      <c r="C397" s="46" t="s">
        <v>2940</v>
      </c>
      <c r="D397" s="48">
        <v>2790</v>
      </c>
      <c r="E397">
        <f>VLOOKUP(B397,Contributi!$A$4:$A$1506,1,0)</f>
        <v>90042750589</v>
      </c>
    </row>
    <row r="398" spans="1:5" hidden="1" x14ac:dyDescent="0.3">
      <c r="A398" s="46" t="s">
        <v>159</v>
      </c>
      <c r="B398" s="47">
        <v>6309721006</v>
      </c>
      <c r="C398" s="46" t="s">
        <v>2907</v>
      </c>
      <c r="D398" s="48">
        <v>1450</v>
      </c>
      <c r="E398">
        <f>VLOOKUP(B398,Contributi!$A$4:$A$1506,1,0)</f>
        <v>6309721006</v>
      </c>
    </row>
    <row r="399" spans="1:5" hidden="1" x14ac:dyDescent="0.3">
      <c r="A399" s="46" t="s">
        <v>2910</v>
      </c>
      <c r="B399" s="47">
        <v>4144301001</v>
      </c>
      <c r="C399" s="46" t="s">
        <v>2911</v>
      </c>
      <c r="D399" s="48">
        <v>4400</v>
      </c>
      <c r="E399">
        <f>VLOOKUP(B399,Contributi!$A$4:$A$1506,1,0)</f>
        <v>4144301001</v>
      </c>
    </row>
    <row r="400" spans="1:5" hidden="1" x14ac:dyDescent="0.3">
      <c r="A400" s="46" t="s">
        <v>2912</v>
      </c>
      <c r="B400" s="47">
        <v>96218090585</v>
      </c>
      <c r="C400" s="46" t="s">
        <v>2913</v>
      </c>
      <c r="D400" s="48">
        <v>4950</v>
      </c>
      <c r="E400">
        <f>VLOOKUP(B400,Contributi!$A$4:$A$1506,1,0)</f>
        <v>96218090585</v>
      </c>
    </row>
    <row r="401" spans="1:5" hidden="1" x14ac:dyDescent="0.3">
      <c r="A401" s="46" t="s">
        <v>2905</v>
      </c>
      <c r="B401" s="47">
        <v>96434660583</v>
      </c>
      <c r="C401" s="46" t="s">
        <v>2906</v>
      </c>
      <c r="D401" s="48">
        <v>8140</v>
      </c>
      <c r="E401">
        <f>VLOOKUP(B401,Contributi!$A$4:$A$1506,1,0)</f>
        <v>96434660583</v>
      </c>
    </row>
    <row r="402" spans="1:5" hidden="1" x14ac:dyDescent="0.3">
      <c r="A402" s="46" t="s">
        <v>3792</v>
      </c>
      <c r="B402" s="47">
        <v>97861480586</v>
      </c>
      <c r="C402" s="46" t="s">
        <v>3793</v>
      </c>
      <c r="D402" s="48">
        <v>3360</v>
      </c>
      <c r="E402">
        <f>VLOOKUP(B402,Contributi!$A$4:$A$1506,1,0)</f>
        <v>97861480586</v>
      </c>
    </row>
    <row r="403" spans="1:5" hidden="1" x14ac:dyDescent="0.3">
      <c r="A403" s="46" t="s">
        <v>2741</v>
      </c>
      <c r="B403" s="47">
        <v>1942670595</v>
      </c>
      <c r="C403" s="46" t="s">
        <v>2742</v>
      </c>
      <c r="D403" s="48">
        <v>5100</v>
      </c>
      <c r="E403">
        <f>VLOOKUP(B403,Contributi!$A$4:$A$1506,1,0)</f>
        <v>1942670595</v>
      </c>
    </row>
    <row r="404" spans="1:5" hidden="1" x14ac:dyDescent="0.3">
      <c r="A404" s="46" t="s">
        <v>3794</v>
      </c>
      <c r="B404" s="47">
        <v>96494120585</v>
      </c>
      <c r="C404" s="46" t="s">
        <v>2221</v>
      </c>
      <c r="D404" s="48">
        <v>480</v>
      </c>
      <c r="E404">
        <f>VLOOKUP(B404,Contributi!$A$4:$A$1506,1,0)</f>
        <v>96494120585</v>
      </c>
    </row>
    <row r="405" spans="1:5" hidden="1" x14ac:dyDescent="0.3">
      <c r="A405" s="46" t="s">
        <v>3795</v>
      </c>
      <c r="B405" s="47">
        <v>97950170585</v>
      </c>
      <c r="C405" s="46" t="s">
        <v>3796</v>
      </c>
      <c r="D405" s="48">
        <v>1330</v>
      </c>
      <c r="E405">
        <f>VLOOKUP(B405,Contributi!$A$4:$A$1506,1,0)</f>
        <v>97950170585</v>
      </c>
    </row>
    <row r="406" spans="1:5" hidden="1" x14ac:dyDescent="0.3">
      <c r="A406" s="46" t="s">
        <v>485</v>
      </c>
      <c r="B406" s="47">
        <v>82005910581</v>
      </c>
      <c r="C406" s="46" t="s">
        <v>2916</v>
      </c>
      <c r="D406" s="48">
        <v>0</v>
      </c>
      <c r="E406">
        <f>VLOOKUP(B406,Contributi!$A$4:$A$1506,1,0)</f>
        <v>82005910581</v>
      </c>
    </row>
    <row r="407" spans="1:5" hidden="1" x14ac:dyDescent="0.3">
      <c r="A407" s="46" t="s">
        <v>2891</v>
      </c>
      <c r="B407" s="47">
        <v>90071680590</v>
      </c>
      <c r="C407" s="46" t="s">
        <v>2892</v>
      </c>
      <c r="D407" s="48">
        <v>1850</v>
      </c>
      <c r="E407">
        <f>VLOOKUP(B407,Contributi!$A$4:$A$1506,1,0)</f>
        <v>90071680590</v>
      </c>
    </row>
    <row r="408" spans="1:5" hidden="1" x14ac:dyDescent="0.3">
      <c r="A408" s="46" t="s">
        <v>3797</v>
      </c>
      <c r="B408" s="47">
        <v>3063140606</v>
      </c>
      <c r="C408" s="46" t="s">
        <v>3798</v>
      </c>
      <c r="D408" s="48">
        <v>3850</v>
      </c>
      <c r="E408">
        <f>VLOOKUP(B408,Contributi!$A$4:$A$1506,1,0)</f>
        <v>3063140606</v>
      </c>
    </row>
    <row r="409" spans="1:5" hidden="1" x14ac:dyDescent="0.3">
      <c r="A409" s="46" t="s">
        <v>2848</v>
      </c>
      <c r="B409" s="47">
        <v>1146610579</v>
      </c>
      <c r="C409" s="46" t="s">
        <v>2849</v>
      </c>
      <c r="D409" s="48">
        <v>4140</v>
      </c>
      <c r="E409">
        <f>VLOOKUP(B409,Contributi!$A$4:$A$1506,1,0)</f>
        <v>1146610579</v>
      </c>
    </row>
    <row r="410" spans="1:5" hidden="1" x14ac:dyDescent="0.3">
      <c r="A410" s="46" t="s">
        <v>1305</v>
      </c>
      <c r="B410" s="47">
        <v>96539550580</v>
      </c>
      <c r="C410" s="46" t="s">
        <v>2231</v>
      </c>
      <c r="D410" s="48">
        <v>0</v>
      </c>
      <c r="E410">
        <f>VLOOKUP(B410,Contributi!$A$4:$A$1506,1,0)</f>
        <v>96539550580</v>
      </c>
    </row>
    <row r="411" spans="1:5" hidden="1" x14ac:dyDescent="0.3">
      <c r="A411" s="46" t="s">
        <v>2846</v>
      </c>
      <c r="B411" s="47">
        <v>1808380560</v>
      </c>
      <c r="C411" s="46" t="s">
        <v>2847</v>
      </c>
      <c r="D411" s="48">
        <v>720</v>
      </c>
      <c r="E411">
        <f>VLOOKUP(B411,Contributi!$A$4:$A$1506,1,0)</f>
        <v>1808380560</v>
      </c>
    </row>
    <row r="412" spans="1:5" hidden="1" x14ac:dyDescent="0.3">
      <c r="A412" s="46" t="s">
        <v>1344</v>
      </c>
      <c r="B412" s="47">
        <v>16735191005</v>
      </c>
      <c r="C412" s="46" t="s">
        <v>2850</v>
      </c>
      <c r="D412" s="48">
        <v>3391</v>
      </c>
      <c r="E412">
        <f>VLOOKUP(B412,Contributi!$A$4:$A$1506,1,0)</f>
        <v>16735191005</v>
      </c>
    </row>
    <row r="413" spans="1:5" hidden="1" x14ac:dyDescent="0.3">
      <c r="A413" s="46" t="s">
        <v>2851</v>
      </c>
      <c r="B413" s="47">
        <v>10708921001</v>
      </c>
      <c r="C413" s="46" t="s">
        <v>2852</v>
      </c>
      <c r="D413" s="48">
        <v>3000</v>
      </c>
      <c r="E413">
        <f>VLOOKUP(B413,Contributi!$A$4:$A$1506,1,0)</f>
        <v>10708921001</v>
      </c>
    </row>
    <row r="414" spans="1:5" hidden="1" x14ac:dyDescent="0.3">
      <c r="A414" s="46" t="s">
        <v>395</v>
      </c>
      <c r="B414" s="47">
        <v>97310840588</v>
      </c>
      <c r="C414" s="46" t="s">
        <v>2735</v>
      </c>
      <c r="D414" s="48">
        <v>5440</v>
      </c>
      <c r="E414">
        <f>VLOOKUP(B414,Contributi!$A$4:$A$1506,1,0)</f>
        <v>97310840588</v>
      </c>
    </row>
    <row r="415" spans="1:5" hidden="1" x14ac:dyDescent="0.3">
      <c r="A415" s="46" t="s">
        <v>1451</v>
      </c>
      <c r="B415" s="47">
        <v>91164230590</v>
      </c>
      <c r="C415" s="46" t="s">
        <v>2900</v>
      </c>
      <c r="D415" s="48">
        <v>4640</v>
      </c>
      <c r="E415">
        <f>VLOOKUP(B415,Contributi!$A$4:$A$1506,1,0)</f>
        <v>91164230590</v>
      </c>
    </row>
    <row r="416" spans="1:5" hidden="1" x14ac:dyDescent="0.3">
      <c r="A416" s="46" t="s">
        <v>3799</v>
      </c>
      <c r="B416" s="47">
        <v>11060461008</v>
      </c>
      <c r="C416" s="46" t="s">
        <v>2860</v>
      </c>
      <c r="D416" s="48">
        <v>4950</v>
      </c>
      <c r="E416">
        <f>VLOOKUP(B416,Contributi!$A$4:$A$1506,1,0)</f>
        <v>11060461008</v>
      </c>
    </row>
    <row r="417" spans="1:5" hidden="1" x14ac:dyDescent="0.3">
      <c r="A417" s="46" t="s">
        <v>3800</v>
      </c>
      <c r="B417" s="47">
        <v>11596951001</v>
      </c>
      <c r="C417" s="46" t="s">
        <v>2929</v>
      </c>
      <c r="D417" s="48">
        <v>7280</v>
      </c>
      <c r="E417">
        <f>VLOOKUP(B417,Contributi!$A$4:$A$1506,1,0)</f>
        <v>11596951001</v>
      </c>
    </row>
    <row r="418" spans="1:5" hidden="1" x14ac:dyDescent="0.3">
      <c r="A418" s="46" t="s">
        <v>3801</v>
      </c>
      <c r="B418" s="47">
        <v>94080080586</v>
      </c>
      <c r="C418" s="46" t="s">
        <v>2209</v>
      </c>
      <c r="D418" s="48">
        <v>7555</v>
      </c>
      <c r="E418">
        <f>VLOOKUP(B418,Contributi!$A$4:$A$1506,1,0)</f>
        <v>94080080586</v>
      </c>
    </row>
    <row r="419" spans="1:5" hidden="1" x14ac:dyDescent="0.3">
      <c r="A419" s="46" t="s">
        <v>2931</v>
      </c>
      <c r="B419" s="47">
        <v>12955741009</v>
      </c>
      <c r="C419" s="46" t="s">
        <v>2932</v>
      </c>
      <c r="D419" s="48">
        <v>1210</v>
      </c>
      <c r="E419">
        <f>VLOOKUP(B419,Contributi!$A$4:$A$1506,1,0)</f>
        <v>12955741009</v>
      </c>
    </row>
    <row r="420" spans="1:5" hidden="1" x14ac:dyDescent="0.3">
      <c r="A420" s="46" t="s">
        <v>2794</v>
      </c>
      <c r="B420" s="47">
        <v>90016940604</v>
      </c>
      <c r="C420" s="46" t="s">
        <v>2795</v>
      </c>
      <c r="D420" s="48">
        <v>2205</v>
      </c>
      <c r="E420">
        <f>VLOOKUP(B420,Contributi!$A$4:$A$1506,1,0)</f>
        <v>90016940604</v>
      </c>
    </row>
    <row r="421" spans="1:5" hidden="1" x14ac:dyDescent="0.3">
      <c r="A421" s="46" t="s">
        <v>593</v>
      </c>
      <c r="B421" s="47">
        <v>1905780563</v>
      </c>
      <c r="C421" s="46" t="s">
        <v>2872</v>
      </c>
      <c r="D421" s="48">
        <v>4895</v>
      </c>
      <c r="E421">
        <f>VLOOKUP(B421,Contributi!$A$4:$A$1506,1,0)</f>
        <v>1905780563</v>
      </c>
    </row>
    <row r="422" spans="1:5" hidden="1" x14ac:dyDescent="0.3">
      <c r="A422" s="46" t="s">
        <v>372</v>
      </c>
      <c r="B422" s="47">
        <v>97911610588</v>
      </c>
      <c r="C422" s="46" t="s">
        <v>2869</v>
      </c>
      <c r="D422" s="48">
        <v>3900</v>
      </c>
      <c r="E422">
        <f>VLOOKUP(B422,Contributi!$A$4:$A$1506,1,0)</f>
        <v>97911610588</v>
      </c>
    </row>
    <row r="423" spans="1:5" hidden="1" x14ac:dyDescent="0.3">
      <c r="A423" s="46" t="s">
        <v>3802</v>
      </c>
      <c r="B423" s="47">
        <v>2096470568</v>
      </c>
      <c r="C423" s="46" t="s">
        <v>2858</v>
      </c>
      <c r="D423" s="48">
        <v>2450</v>
      </c>
      <c r="E423">
        <f>VLOOKUP(B423,Contributi!$A$4:$A$1506,1,0)</f>
        <v>2096470568</v>
      </c>
    </row>
    <row r="424" spans="1:5" hidden="1" x14ac:dyDescent="0.3">
      <c r="A424" s="46" t="s">
        <v>2903</v>
      </c>
      <c r="B424" s="47">
        <v>15835401009</v>
      </c>
      <c r="C424" s="46" t="s">
        <v>2904</v>
      </c>
      <c r="D424" s="48">
        <v>18765</v>
      </c>
      <c r="E424">
        <f>VLOOKUP(B424,Contributi!$A$4:$A$1506,1,0)</f>
        <v>15835401009</v>
      </c>
    </row>
    <row r="425" spans="1:5" hidden="1" x14ac:dyDescent="0.3">
      <c r="A425" s="46" t="s">
        <v>3029</v>
      </c>
      <c r="B425" s="47">
        <v>1959910561</v>
      </c>
      <c r="C425" s="46" t="s">
        <v>3030</v>
      </c>
      <c r="D425" s="48">
        <v>8525</v>
      </c>
      <c r="E425">
        <f>VLOOKUP(B425,Contributi!$A$4:$A$1506,1,0)</f>
        <v>1959910561</v>
      </c>
    </row>
    <row r="426" spans="1:5" hidden="1" x14ac:dyDescent="0.3">
      <c r="A426" s="46" t="s">
        <v>2205</v>
      </c>
      <c r="B426" s="47">
        <v>16819321007</v>
      </c>
      <c r="C426" s="46" t="s">
        <v>2206</v>
      </c>
      <c r="D426" s="48">
        <v>5760</v>
      </c>
      <c r="E426">
        <f>VLOOKUP(B426,Contributi!$A$4:$A$1506,1,0)</f>
        <v>16819321007</v>
      </c>
    </row>
    <row r="427" spans="1:5" hidden="1" x14ac:dyDescent="0.3">
      <c r="A427" s="46" t="s">
        <v>1024</v>
      </c>
      <c r="B427" s="47">
        <v>96573580584</v>
      </c>
      <c r="C427" s="46" t="s">
        <v>2880</v>
      </c>
      <c r="D427" s="48">
        <v>900</v>
      </c>
      <c r="E427">
        <f>VLOOKUP(B427,Contributi!$A$4:$A$1506,1,0)</f>
        <v>96573580584</v>
      </c>
    </row>
    <row r="428" spans="1:5" hidden="1" x14ac:dyDescent="0.3">
      <c r="A428" s="46" t="s">
        <v>892</v>
      </c>
      <c r="B428" s="47">
        <v>2557810591</v>
      </c>
      <c r="C428" s="46" t="s">
        <v>3010</v>
      </c>
      <c r="D428" s="48">
        <v>3050</v>
      </c>
      <c r="E428">
        <f>VLOOKUP(B428,Contributi!$A$4:$A$1506,1,0)</f>
        <v>2557810591</v>
      </c>
    </row>
    <row r="429" spans="1:5" hidden="1" x14ac:dyDescent="0.3">
      <c r="A429" s="46" t="s">
        <v>995</v>
      </c>
      <c r="B429" s="47">
        <v>97126350582</v>
      </c>
      <c r="C429" s="46" t="s">
        <v>2875</v>
      </c>
      <c r="D429" s="48">
        <v>731</v>
      </c>
      <c r="E429">
        <f>VLOOKUP(B429,Contributi!$A$4:$A$1506,1,0)</f>
        <v>97126350582</v>
      </c>
    </row>
    <row r="430" spans="1:5" hidden="1" x14ac:dyDescent="0.3">
      <c r="A430" s="46" t="s">
        <v>2873</v>
      </c>
      <c r="B430" s="47">
        <v>90100210583</v>
      </c>
      <c r="C430" s="46" t="s">
        <v>2874</v>
      </c>
      <c r="D430" s="48">
        <v>210</v>
      </c>
      <c r="E430">
        <f>VLOOKUP(B430,Contributi!$A$4:$A$1506,1,0)</f>
        <v>90100210583</v>
      </c>
    </row>
    <row r="431" spans="1:5" hidden="1" x14ac:dyDescent="0.3">
      <c r="A431" s="46" t="s">
        <v>1274</v>
      </c>
      <c r="B431" s="47">
        <v>2682380593</v>
      </c>
      <c r="C431" s="46" t="s">
        <v>2707</v>
      </c>
      <c r="D431" s="48">
        <v>1680</v>
      </c>
      <c r="E431">
        <f>VLOOKUP(B431,Contributi!$A$4:$A$1506,1,0)</f>
        <v>2682380593</v>
      </c>
    </row>
    <row r="432" spans="1:5" hidden="1" x14ac:dyDescent="0.3">
      <c r="A432" s="46" t="s">
        <v>2819</v>
      </c>
      <c r="B432" s="47">
        <v>97051870588</v>
      </c>
      <c r="C432" s="46" t="s">
        <v>2820</v>
      </c>
      <c r="D432" s="48">
        <v>15120</v>
      </c>
      <c r="E432">
        <f>VLOOKUP(B432,Contributi!$A$4:$A$1506,1,0)</f>
        <v>97051870588</v>
      </c>
    </row>
    <row r="433" spans="1:5" hidden="1" x14ac:dyDescent="0.3">
      <c r="A433" s="46" t="s">
        <v>3004</v>
      </c>
      <c r="B433" s="47">
        <v>91150990595</v>
      </c>
      <c r="C433" s="46" t="s">
        <v>3005</v>
      </c>
      <c r="D433" s="48">
        <v>2750</v>
      </c>
      <c r="E433">
        <f>VLOOKUP(B433,Contributi!$A$4:$A$1506,1,0)</f>
        <v>91150990595</v>
      </c>
    </row>
    <row r="434" spans="1:5" hidden="1" x14ac:dyDescent="0.3">
      <c r="A434" s="46" t="s">
        <v>2825</v>
      </c>
      <c r="B434" s="47">
        <v>91053700588</v>
      </c>
      <c r="C434" s="46" t="s">
        <v>2826</v>
      </c>
      <c r="D434" s="48">
        <v>8710</v>
      </c>
      <c r="E434">
        <f>VLOOKUP(B434,Contributi!$A$4:$A$1506,1,0)</f>
        <v>91053700588</v>
      </c>
    </row>
    <row r="435" spans="1:5" hidden="1" x14ac:dyDescent="0.3">
      <c r="A435" s="46" t="s">
        <v>3803</v>
      </c>
      <c r="B435" s="47">
        <v>15355141001</v>
      </c>
      <c r="C435" s="46" t="s">
        <v>3275</v>
      </c>
      <c r="D435" s="48">
        <v>6300</v>
      </c>
      <c r="E435">
        <f>VLOOKUP(B435,Contributi!$A$4:$A$1506,1,0)</f>
        <v>15355141001</v>
      </c>
    </row>
    <row r="436" spans="1:5" hidden="1" x14ac:dyDescent="0.3">
      <c r="A436" s="46" t="s">
        <v>3804</v>
      </c>
      <c r="B436" s="47">
        <v>9623821007</v>
      </c>
      <c r="C436" s="46" t="s">
        <v>2882</v>
      </c>
      <c r="D436" s="48">
        <v>3920</v>
      </c>
      <c r="E436">
        <f>VLOOKUP(B436,Contributi!$A$4:$A$1506,1,0)</f>
        <v>9623821007</v>
      </c>
    </row>
    <row r="437" spans="1:5" hidden="1" x14ac:dyDescent="0.3">
      <c r="A437" s="46" t="s">
        <v>2861</v>
      </c>
      <c r="B437" s="47">
        <v>97394610584</v>
      </c>
      <c r="C437" s="46" t="s">
        <v>2862</v>
      </c>
      <c r="D437" s="48">
        <v>2220</v>
      </c>
      <c r="E437">
        <f>VLOOKUP(B437,Contributi!$A$4:$A$1506,1,0)</f>
        <v>97394610584</v>
      </c>
    </row>
    <row r="438" spans="1:5" hidden="1" x14ac:dyDescent="0.3">
      <c r="A438" s="46" t="s">
        <v>2989</v>
      </c>
      <c r="B438" s="47">
        <v>91112110597</v>
      </c>
      <c r="C438" s="46" t="s">
        <v>2990</v>
      </c>
      <c r="D438" s="48">
        <v>500</v>
      </c>
      <c r="E438">
        <f>VLOOKUP(B438,Contributi!$A$4:$A$1506,1,0)</f>
        <v>91112110597</v>
      </c>
    </row>
    <row r="439" spans="1:5" hidden="1" x14ac:dyDescent="0.3">
      <c r="A439" s="46" t="s">
        <v>2898</v>
      </c>
      <c r="B439" s="47">
        <v>90003940609</v>
      </c>
      <c r="C439" s="46" t="s">
        <v>2899</v>
      </c>
      <c r="D439" s="48">
        <v>600</v>
      </c>
      <c r="E439">
        <f>VLOOKUP(B439,Contributi!$A$4:$A$1506,1,0)</f>
        <v>90003940609</v>
      </c>
    </row>
    <row r="440" spans="1:5" hidden="1" x14ac:dyDescent="0.3">
      <c r="A440" s="46" t="s">
        <v>3805</v>
      </c>
      <c r="B440" s="47">
        <v>90055270566</v>
      </c>
      <c r="C440" s="46" t="s">
        <v>2982</v>
      </c>
      <c r="D440" s="48">
        <v>960</v>
      </c>
      <c r="E440">
        <f>VLOOKUP(B440,Contributi!$A$4:$A$1506,1,0)</f>
        <v>90055270566</v>
      </c>
    </row>
    <row r="441" spans="1:5" hidden="1" x14ac:dyDescent="0.3">
      <c r="A441" s="46" t="s">
        <v>3036</v>
      </c>
      <c r="B441" s="47">
        <v>92044130604</v>
      </c>
      <c r="C441" s="46" t="s">
        <v>3037</v>
      </c>
      <c r="D441" s="48">
        <v>360</v>
      </c>
      <c r="E441">
        <f>VLOOKUP(B441,Contributi!$A$4:$A$1506,1,0)</f>
        <v>92044130604</v>
      </c>
    </row>
    <row r="442" spans="1:5" hidden="1" x14ac:dyDescent="0.3">
      <c r="A442" s="46" t="s">
        <v>2830</v>
      </c>
      <c r="B442" s="47">
        <v>94030410586</v>
      </c>
      <c r="C442" s="46" t="s">
        <v>2831</v>
      </c>
      <c r="D442" s="48">
        <v>3360</v>
      </c>
      <c r="E442">
        <f>VLOOKUP(B442,Contributi!$A$4:$A$1506,1,0)</f>
        <v>94030410586</v>
      </c>
    </row>
    <row r="443" spans="1:5" hidden="1" x14ac:dyDescent="0.3">
      <c r="A443" s="46" t="s">
        <v>137</v>
      </c>
      <c r="B443" s="47">
        <v>10175181006</v>
      </c>
      <c r="C443" s="46" t="s">
        <v>2690</v>
      </c>
      <c r="D443" s="48">
        <v>12000</v>
      </c>
      <c r="E443">
        <f>VLOOKUP(B443,Contributi!$A$4:$A$1506,1,0)</f>
        <v>10175181006</v>
      </c>
    </row>
    <row r="444" spans="1:5" hidden="1" x14ac:dyDescent="0.3">
      <c r="A444" s="46" t="s">
        <v>2983</v>
      </c>
      <c r="B444" s="47">
        <v>12856641001</v>
      </c>
      <c r="C444" s="46" t="s">
        <v>2984</v>
      </c>
      <c r="D444" s="48">
        <v>29103</v>
      </c>
      <c r="E444">
        <f>VLOOKUP(B444,Contributi!$A$4:$A$1506,1,0)</f>
        <v>12856641001</v>
      </c>
    </row>
    <row r="445" spans="1:5" hidden="1" x14ac:dyDescent="0.3">
      <c r="A445" s="46" t="s">
        <v>2966</v>
      </c>
      <c r="B445" s="47">
        <v>13440901000</v>
      </c>
      <c r="C445" s="46" t="s">
        <v>2967</v>
      </c>
      <c r="D445" s="48">
        <v>1610</v>
      </c>
      <c r="E445">
        <f>VLOOKUP(B445,Contributi!$A$4:$A$1506,1,0)</f>
        <v>13440901000</v>
      </c>
    </row>
    <row r="446" spans="1:5" hidden="1" x14ac:dyDescent="0.3">
      <c r="A446" s="46" t="s">
        <v>2693</v>
      </c>
      <c r="B446" s="47">
        <v>91176720596</v>
      </c>
      <c r="C446" s="46" t="s">
        <v>2694</v>
      </c>
      <c r="D446" s="48">
        <v>2030</v>
      </c>
      <c r="E446">
        <f>VLOOKUP(B446,Contributi!$A$4:$A$1506,1,0)</f>
        <v>91176720596</v>
      </c>
    </row>
    <row r="447" spans="1:5" hidden="1" x14ac:dyDescent="0.3">
      <c r="A447" s="46" t="s">
        <v>2964</v>
      </c>
      <c r="B447" s="47">
        <v>92080350603</v>
      </c>
      <c r="C447" s="46" t="s">
        <v>2965</v>
      </c>
      <c r="D447" s="48">
        <v>5550</v>
      </c>
      <c r="E447">
        <f>VLOOKUP(B447,Contributi!$A$4:$A$1506,1,0)</f>
        <v>92080350603</v>
      </c>
    </row>
    <row r="448" spans="1:5" hidden="1" x14ac:dyDescent="0.3">
      <c r="A448" s="46" t="s">
        <v>2700</v>
      </c>
      <c r="B448" s="47">
        <v>7614001001</v>
      </c>
      <c r="C448" s="46" t="s">
        <v>2701</v>
      </c>
      <c r="D448" s="48">
        <v>6600</v>
      </c>
      <c r="E448">
        <f>VLOOKUP(B448,Contributi!$A$4:$A$1506,1,0)</f>
        <v>7614001001</v>
      </c>
    </row>
    <row r="449" spans="1:5" hidden="1" x14ac:dyDescent="0.3">
      <c r="A449" s="46" t="s">
        <v>2834</v>
      </c>
      <c r="B449" s="47">
        <v>97032130581</v>
      </c>
      <c r="C449" s="46" t="s">
        <v>2835</v>
      </c>
      <c r="D449" s="48">
        <v>2745</v>
      </c>
      <c r="E449">
        <f>VLOOKUP(B449,Contributi!$A$4:$A$1506,1,0)</f>
        <v>97032130581</v>
      </c>
    </row>
    <row r="450" spans="1:5" hidden="1" x14ac:dyDescent="0.3">
      <c r="A450" s="46" t="s">
        <v>3806</v>
      </c>
      <c r="B450" s="47">
        <v>97311600585</v>
      </c>
      <c r="C450" s="46" t="s">
        <v>3807</v>
      </c>
      <c r="D450" s="48">
        <v>160</v>
      </c>
      <c r="E450">
        <f>VLOOKUP(B450,Contributi!$A$4:$A$1506,1,0)</f>
        <v>97311600585</v>
      </c>
    </row>
    <row r="451" spans="1:5" hidden="1" x14ac:dyDescent="0.3">
      <c r="A451" s="46" t="s">
        <v>2950</v>
      </c>
      <c r="B451" s="47">
        <v>90017600587</v>
      </c>
      <c r="C451" s="46" t="s">
        <v>2951</v>
      </c>
      <c r="D451" s="48">
        <v>5750</v>
      </c>
      <c r="E451">
        <f>VLOOKUP(B451,Contributi!$A$4:$A$1506,1,0)</f>
        <v>90017600587</v>
      </c>
    </row>
    <row r="452" spans="1:5" hidden="1" x14ac:dyDescent="0.3">
      <c r="A452" s="46" t="s">
        <v>2548</v>
      </c>
      <c r="B452" s="47">
        <v>97696470588</v>
      </c>
      <c r="C452" s="46" t="s">
        <v>2549</v>
      </c>
      <c r="D452" s="48">
        <v>5050</v>
      </c>
      <c r="E452">
        <f>VLOOKUP(B452,Contributi!$A$4:$A$1506,1,0)</f>
        <v>97696470588</v>
      </c>
    </row>
    <row r="453" spans="1:5" hidden="1" x14ac:dyDescent="0.3">
      <c r="A453" s="46" t="s">
        <v>1158</v>
      </c>
      <c r="B453" s="47">
        <v>90002110600</v>
      </c>
      <c r="C453" s="46" t="s">
        <v>2991</v>
      </c>
      <c r="D453" s="48">
        <v>3000</v>
      </c>
      <c r="E453">
        <f>VLOOKUP(B453,Contributi!$A$4:$A$1506,1,0)</f>
        <v>90002110600</v>
      </c>
    </row>
    <row r="454" spans="1:5" hidden="1" x14ac:dyDescent="0.3">
      <c r="A454" s="46" t="s">
        <v>1283</v>
      </c>
      <c r="B454" s="47">
        <v>97767510585</v>
      </c>
      <c r="C454" s="46" t="s">
        <v>2827</v>
      </c>
      <c r="D454" s="48">
        <v>1080</v>
      </c>
      <c r="E454">
        <f>VLOOKUP(B454,Contributi!$A$4:$A$1506,1,0)</f>
        <v>97767510585</v>
      </c>
    </row>
    <row r="455" spans="1:5" hidden="1" x14ac:dyDescent="0.3">
      <c r="A455" s="46" t="s">
        <v>3051</v>
      </c>
      <c r="B455" s="47">
        <v>3794291009</v>
      </c>
      <c r="C455" s="46" t="s">
        <v>3052</v>
      </c>
      <c r="D455" s="48">
        <v>9489.8700000000008</v>
      </c>
      <c r="E455">
        <f>VLOOKUP(B455,Contributi!$A$4:$A$1506,1,0)</f>
        <v>3794291009</v>
      </c>
    </row>
    <row r="456" spans="1:5" hidden="1" x14ac:dyDescent="0.3">
      <c r="A456" s="46" t="s">
        <v>3808</v>
      </c>
      <c r="B456" s="47">
        <v>17224571004</v>
      </c>
      <c r="C456" s="46" t="s">
        <v>3809</v>
      </c>
      <c r="D456" s="48">
        <v>1081</v>
      </c>
      <c r="E456">
        <f>VLOOKUP(B456,Contributi!$A$4:$A$1506,1,0)</f>
        <v>17224571004</v>
      </c>
    </row>
    <row r="457" spans="1:5" hidden="1" x14ac:dyDescent="0.3">
      <c r="A457" s="46" t="s">
        <v>2956</v>
      </c>
      <c r="B457" s="47">
        <v>92078270607</v>
      </c>
      <c r="C457" s="46" t="s">
        <v>2957</v>
      </c>
      <c r="D457" s="48">
        <v>3000</v>
      </c>
      <c r="E457">
        <f>VLOOKUP(B457,Contributi!$A$4:$A$1506,1,0)</f>
        <v>92078270607</v>
      </c>
    </row>
    <row r="458" spans="1:5" hidden="1" x14ac:dyDescent="0.3">
      <c r="A458" s="46" t="s">
        <v>2813</v>
      </c>
      <c r="B458" s="47">
        <v>94085950585</v>
      </c>
      <c r="C458" s="46" t="s">
        <v>2814</v>
      </c>
      <c r="D458" s="48">
        <v>1430</v>
      </c>
      <c r="E458">
        <f>VLOOKUP(B458,Contributi!$A$4:$A$1506,1,0)</f>
        <v>94085950585</v>
      </c>
    </row>
    <row r="459" spans="1:5" hidden="1" x14ac:dyDescent="0.3">
      <c r="A459" s="46" t="s">
        <v>2565</v>
      </c>
      <c r="B459" s="47">
        <v>97350210585</v>
      </c>
      <c r="C459" s="46" t="s">
        <v>2566</v>
      </c>
      <c r="D459" s="48">
        <v>770</v>
      </c>
      <c r="E459">
        <f>VLOOKUP(B459,Contributi!$A$4:$A$1506,1,0)</f>
        <v>97350210585</v>
      </c>
    </row>
    <row r="460" spans="1:5" hidden="1" x14ac:dyDescent="0.3">
      <c r="A460" s="46" t="s">
        <v>3083</v>
      </c>
      <c r="B460" s="47">
        <v>10998561004</v>
      </c>
      <c r="C460" s="46" t="s">
        <v>3084</v>
      </c>
      <c r="D460" s="48">
        <v>3740</v>
      </c>
      <c r="E460">
        <f>VLOOKUP(B460,Contributi!$A$4:$A$1506,1,0)</f>
        <v>10998561004</v>
      </c>
    </row>
    <row r="461" spans="1:5" hidden="1" x14ac:dyDescent="0.3">
      <c r="A461" s="46" t="s">
        <v>3810</v>
      </c>
      <c r="B461" s="47">
        <v>96484250582</v>
      </c>
      <c r="C461" s="46" t="s">
        <v>2567</v>
      </c>
      <c r="D461" s="48">
        <v>350</v>
      </c>
      <c r="E461">
        <f>VLOOKUP(B461,Contributi!$A$4:$A$1506,1,0)</f>
        <v>96484250582</v>
      </c>
    </row>
    <row r="462" spans="1:5" hidden="1" x14ac:dyDescent="0.3">
      <c r="A462" s="46" t="s">
        <v>2803</v>
      </c>
      <c r="B462" s="47">
        <v>1522840568</v>
      </c>
      <c r="C462" s="46" t="s">
        <v>2804</v>
      </c>
      <c r="D462" s="48">
        <v>2600</v>
      </c>
      <c r="E462">
        <f>VLOOKUP(B462,Contributi!$A$4:$A$1506,1,0)</f>
        <v>1522840568</v>
      </c>
    </row>
    <row r="463" spans="1:5" hidden="1" x14ac:dyDescent="0.3">
      <c r="A463" s="46" t="s">
        <v>2959</v>
      </c>
      <c r="B463" s="47">
        <v>11861411004</v>
      </c>
      <c r="C463" s="46" t="s">
        <v>2960</v>
      </c>
      <c r="D463" s="48">
        <v>2580</v>
      </c>
      <c r="E463">
        <f>VLOOKUP(B463,Contributi!$A$4:$A$1506,1,0)</f>
        <v>11861411004</v>
      </c>
    </row>
    <row r="464" spans="1:5" hidden="1" x14ac:dyDescent="0.3">
      <c r="A464" s="46" t="s">
        <v>3811</v>
      </c>
      <c r="B464" s="47">
        <v>97118140587</v>
      </c>
      <c r="C464" s="46" t="s">
        <v>2961</v>
      </c>
      <c r="D464" s="48">
        <v>2210</v>
      </c>
      <c r="E464">
        <f>VLOOKUP(B464,Contributi!$A$4:$A$1506,1,0)</f>
        <v>97118140587</v>
      </c>
    </row>
    <row r="465" spans="1:5" hidden="1" x14ac:dyDescent="0.3">
      <c r="A465" s="46" t="s">
        <v>190</v>
      </c>
      <c r="B465" s="47">
        <v>9675621008</v>
      </c>
      <c r="C465" s="46" t="s">
        <v>2945</v>
      </c>
      <c r="D465" s="48">
        <v>1380</v>
      </c>
      <c r="E465">
        <f>VLOOKUP(B465,Contributi!$A$4:$A$1506,1,0)</f>
        <v>9675621008</v>
      </c>
    </row>
    <row r="466" spans="1:5" hidden="1" x14ac:dyDescent="0.3">
      <c r="A466" s="46" t="s">
        <v>3812</v>
      </c>
      <c r="B466" s="47">
        <v>1960140562</v>
      </c>
      <c r="C466" s="46" t="s">
        <v>3813</v>
      </c>
      <c r="D466" s="48">
        <v>2200</v>
      </c>
      <c r="E466">
        <f>VLOOKUP(B466,Contributi!$A$4:$A$1506,1,0)</f>
        <v>1960140562</v>
      </c>
    </row>
    <row r="467" spans="1:5" hidden="1" x14ac:dyDescent="0.3">
      <c r="A467" s="46" t="s">
        <v>3020</v>
      </c>
      <c r="B467" s="47">
        <v>14729591009</v>
      </c>
      <c r="C467" s="46" t="s">
        <v>3021</v>
      </c>
      <c r="D467" s="48">
        <v>500</v>
      </c>
      <c r="E467">
        <f>VLOOKUP(B467,Contributi!$A$4:$A$1506,1,0)</f>
        <v>14729591009</v>
      </c>
    </row>
    <row r="468" spans="1:5" hidden="1" x14ac:dyDescent="0.3">
      <c r="A468" s="46" t="s">
        <v>3814</v>
      </c>
      <c r="B468" s="47">
        <v>1671620605</v>
      </c>
      <c r="C468" s="46" t="s">
        <v>3053</v>
      </c>
      <c r="D468" s="48">
        <v>30200</v>
      </c>
      <c r="E468">
        <f>VLOOKUP(B468,Contributi!$A$4:$A$1506,1,0)</f>
        <v>1671620605</v>
      </c>
    </row>
    <row r="469" spans="1:5" hidden="1" x14ac:dyDescent="0.3">
      <c r="A469" s="46" t="s">
        <v>3055</v>
      </c>
      <c r="B469" s="47">
        <v>97460770585</v>
      </c>
      <c r="C469" s="46" t="s">
        <v>3056</v>
      </c>
      <c r="D469" s="48">
        <v>1245</v>
      </c>
      <c r="E469">
        <f>VLOOKUP(B469,Contributi!$A$4:$A$1506,1,0)</f>
        <v>97460770585</v>
      </c>
    </row>
    <row r="470" spans="1:5" hidden="1" x14ac:dyDescent="0.3">
      <c r="A470" s="46" t="s">
        <v>2821</v>
      </c>
      <c r="B470" s="47">
        <v>91130110595</v>
      </c>
      <c r="C470" s="46" t="s">
        <v>2822</v>
      </c>
      <c r="D470" s="48">
        <v>1160</v>
      </c>
      <c r="E470">
        <f>VLOOKUP(B470,Contributi!$A$4:$A$1506,1,0)</f>
        <v>91130110595</v>
      </c>
    </row>
    <row r="471" spans="1:5" hidden="1" x14ac:dyDescent="0.3">
      <c r="A471" s="46" t="s">
        <v>2946</v>
      </c>
      <c r="B471" s="47">
        <v>95043520584</v>
      </c>
      <c r="C471" s="46" t="s">
        <v>2947</v>
      </c>
      <c r="D471" s="48">
        <v>2475</v>
      </c>
      <c r="E471">
        <f>VLOOKUP(B471,Contributi!$A$4:$A$1506,1,0)</f>
        <v>95043520584</v>
      </c>
    </row>
    <row r="472" spans="1:5" hidden="1" x14ac:dyDescent="0.3">
      <c r="A472" s="46" t="s">
        <v>142</v>
      </c>
      <c r="B472" s="47">
        <v>90054970596</v>
      </c>
      <c r="C472" s="46" t="s">
        <v>3022</v>
      </c>
      <c r="D472" s="48">
        <v>7950</v>
      </c>
      <c r="E472">
        <f>VLOOKUP(B472,Contributi!$A$4:$A$1506,1,0)</f>
        <v>90054970596</v>
      </c>
    </row>
    <row r="473" spans="1:5" hidden="1" x14ac:dyDescent="0.3">
      <c r="A473" s="46" t="s">
        <v>509</v>
      </c>
      <c r="B473" s="47">
        <v>96132410588</v>
      </c>
      <c r="C473" s="46" t="s">
        <v>3024</v>
      </c>
      <c r="D473" s="48">
        <v>2925</v>
      </c>
      <c r="E473">
        <f>VLOOKUP(B473,Contributi!$A$4:$A$1506,1,0)</f>
        <v>96132410588</v>
      </c>
    </row>
    <row r="474" spans="1:5" hidden="1" x14ac:dyDescent="0.3">
      <c r="A474" s="46" t="s">
        <v>3041</v>
      </c>
      <c r="B474" s="47">
        <v>5825151003</v>
      </c>
      <c r="C474" s="46" t="s">
        <v>3042</v>
      </c>
      <c r="D474" s="48">
        <v>7260</v>
      </c>
      <c r="E474">
        <f>VLOOKUP(B474,Contributi!$A$4:$A$1506,1,0)</f>
        <v>5825151003</v>
      </c>
    </row>
    <row r="475" spans="1:5" hidden="1" x14ac:dyDescent="0.3">
      <c r="A475" s="46" t="s">
        <v>1304</v>
      </c>
      <c r="B475" s="47">
        <v>97059040580</v>
      </c>
      <c r="C475" s="46" t="s">
        <v>3057</v>
      </c>
      <c r="D475" s="48">
        <v>650</v>
      </c>
      <c r="E475">
        <f>VLOOKUP(B475,Contributi!$A$4:$A$1506,1,0)</f>
        <v>97059040580</v>
      </c>
    </row>
    <row r="476" spans="1:5" hidden="1" x14ac:dyDescent="0.3">
      <c r="A476" s="46" t="s">
        <v>3043</v>
      </c>
      <c r="B476" s="47">
        <v>92038510605</v>
      </c>
      <c r="C476" s="46" t="s">
        <v>3044</v>
      </c>
      <c r="D476" s="48">
        <v>640</v>
      </c>
      <c r="E476">
        <f>VLOOKUP(B476,Contributi!$A$4:$A$1506,1,0)</f>
        <v>92038510605</v>
      </c>
    </row>
    <row r="477" spans="1:5" hidden="1" x14ac:dyDescent="0.3">
      <c r="A477" s="46" t="s">
        <v>3045</v>
      </c>
      <c r="B477" s="47">
        <v>97940670587</v>
      </c>
      <c r="C477" s="46" t="s">
        <v>3046</v>
      </c>
      <c r="D477" s="48">
        <v>1960</v>
      </c>
      <c r="E477">
        <f>VLOOKUP(B477,Contributi!$A$4:$A$1506,1,0)</f>
        <v>97940670587</v>
      </c>
    </row>
    <row r="478" spans="1:5" hidden="1" x14ac:dyDescent="0.3">
      <c r="A478" s="46" t="s">
        <v>3049</v>
      </c>
      <c r="B478" s="47">
        <v>90042290602</v>
      </c>
      <c r="C478" s="46" t="s">
        <v>3050</v>
      </c>
      <c r="D478" s="48">
        <v>3465</v>
      </c>
      <c r="E478">
        <f>VLOOKUP(B478,Contributi!$A$4:$A$1506,1,0)</f>
        <v>90042290602</v>
      </c>
    </row>
    <row r="479" spans="1:5" hidden="1" x14ac:dyDescent="0.3">
      <c r="A479" s="46" t="s">
        <v>1461</v>
      </c>
      <c r="B479" s="47">
        <v>14291421007</v>
      </c>
      <c r="C479" s="46" t="s">
        <v>3048</v>
      </c>
      <c r="D479" s="48">
        <v>100</v>
      </c>
      <c r="E479">
        <f>VLOOKUP(B479,Contributi!$A$4:$A$1506,1,0)</f>
        <v>14291421007</v>
      </c>
    </row>
    <row r="480" spans="1:5" hidden="1" x14ac:dyDescent="0.3">
      <c r="A480" s="46" t="s">
        <v>3016</v>
      </c>
      <c r="B480" s="47">
        <v>97727920585</v>
      </c>
      <c r="C480" s="46" t="s">
        <v>3017</v>
      </c>
      <c r="D480" s="48">
        <v>1700</v>
      </c>
      <c r="E480">
        <f>VLOOKUP(B480,Contributi!$A$4:$A$1506,1,0)</f>
        <v>97727920585</v>
      </c>
    </row>
    <row r="481" spans="1:5" hidden="1" x14ac:dyDescent="0.3">
      <c r="A481" s="46" t="s">
        <v>2040</v>
      </c>
      <c r="B481" s="47">
        <v>2388060564</v>
      </c>
      <c r="C481" s="46" t="s">
        <v>2041</v>
      </c>
      <c r="D481" s="48">
        <v>3450</v>
      </c>
      <c r="E481">
        <f>VLOOKUP(B481,Contributi!$A$4:$A$1506,1,0)</f>
        <v>2388060564</v>
      </c>
    </row>
    <row r="482" spans="1:5" hidden="1" x14ac:dyDescent="0.3">
      <c r="A482" s="46" t="s">
        <v>3034</v>
      </c>
      <c r="B482" s="47">
        <v>97283440580</v>
      </c>
      <c r="C482" s="46" t="s">
        <v>3035</v>
      </c>
      <c r="D482" s="48">
        <v>19415</v>
      </c>
      <c r="E482">
        <f>VLOOKUP(B482,Contributi!$A$4:$A$1506,1,0)</f>
        <v>97283440580</v>
      </c>
    </row>
    <row r="483" spans="1:5" hidden="1" x14ac:dyDescent="0.3">
      <c r="A483" s="46" t="s">
        <v>1377</v>
      </c>
      <c r="B483" s="47">
        <v>13824061009</v>
      </c>
      <c r="C483" s="46" t="s">
        <v>3047</v>
      </c>
      <c r="D483" s="48">
        <v>1440</v>
      </c>
      <c r="E483">
        <f>VLOOKUP(B483,Contributi!$A$4:$A$1506,1,0)</f>
        <v>13824061009</v>
      </c>
    </row>
    <row r="484" spans="1:5" hidden="1" x14ac:dyDescent="0.3">
      <c r="A484" s="46" t="s">
        <v>3038</v>
      </c>
      <c r="B484" s="47">
        <v>97242690580</v>
      </c>
      <c r="C484" s="46" t="s">
        <v>3039</v>
      </c>
      <c r="D484" s="48">
        <v>1000</v>
      </c>
      <c r="E484">
        <f>VLOOKUP(B484,Contributi!$A$4:$A$1506,1,0)</f>
        <v>97242690580</v>
      </c>
    </row>
    <row r="485" spans="1:5" hidden="1" x14ac:dyDescent="0.3">
      <c r="A485" s="46" t="s">
        <v>3815</v>
      </c>
      <c r="B485" s="47">
        <v>14787551002</v>
      </c>
      <c r="C485" s="46" t="s">
        <v>3816</v>
      </c>
      <c r="D485" s="48">
        <v>1080</v>
      </c>
      <c r="E485">
        <f>VLOOKUP(B485,Contributi!$A$4:$A$1506,1,0)</f>
        <v>14787551002</v>
      </c>
    </row>
    <row r="486" spans="1:5" hidden="1" x14ac:dyDescent="0.3">
      <c r="A486" s="46" t="s">
        <v>3059</v>
      </c>
      <c r="B486" s="47">
        <v>11358161005</v>
      </c>
      <c r="C486" s="46" t="s">
        <v>3060</v>
      </c>
      <c r="D486" s="48">
        <v>4940</v>
      </c>
      <c r="E486">
        <f>VLOOKUP(B486,Contributi!$A$4:$A$1506,1,0)</f>
        <v>11358161005</v>
      </c>
    </row>
    <row r="487" spans="1:5" hidden="1" x14ac:dyDescent="0.3">
      <c r="A487" s="46" t="s">
        <v>2889</v>
      </c>
      <c r="B487" s="47">
        <v>3027760606</v>
      </c>
      <c r="C487" s="46" t="s">
        <v>2890</v>
      </c>
      <c r="D487" s="48">
        <v>3380</v>
      </c>
      <c r="E487">
        <f>VLOOKUP(B487,Contributi!$A$4:$A$1506,1,0)</f>
        <v>3027760606</v>
      </c>
    </row>
    <row r="488" spans="1:5" hidden="1" x14ac:dyDescent="0.3">
      <c r="A488" s="46" t="s">
        <v>2985</v>
      </c>
      <c r="B488" s="47">
        <v>91079840582</v>
      </c>
      <c r="C488" s="46" t="s">
        <v>2986</v>
      </c>
      <c r="D488" s="48">
        <v>1450</v>
      </c>
      <c r="E488">
        <f>VLOOKUP(B488,Contributi!$A$4:$A$1506,1,0)</f>
        <v>91079840582</v>
      </c>
    </row>
    <row r="489" spans="1:5" hidden="1" x14ac:dyDescent="0.3">
      <c r="A489" s="46" t="s">
        <v>916</v>
      </c>
      <c r="B489" s="47">
        <v>96552220582</v>
      </c>
      <c r="C489" s="46" t="s">
        <v>2071</v>
      </c>
      <c r="D489" s="48">
        <v>770</v>
      </c>
      <c r="E489">
        <f>VLOOKUP(B489,Contributi!$A$4:$A$1506,1,0)</f>
        <v>96552220582</v>
      </c>
    </row>
    <row r="490" spans="1:5" hidden="1" x14ac:dyDescent="0.3">
      <c r="A490" s="46" t="s">
        <v>3817</v>
      </c>
      <c r="B490" s="47">
        <v>10560201005</v>
      </c>
      <c r="C490" s="46" t="s">
        <v>3040</v>
      </c>
      <c r="D490" s="48">
        <v>22000</v>
      </c>
      <c r="E490">
        <f>VLOOKUP(B490,Contributi!$A$4:$A$1506,1,0)</f>
        <v>10560201005</v>
      </c>
    </row>
    <row r="491" spans="1:5" hidden="1" x14ac:dyDescent="0.3">
      <c r="A491" s="46" t="s">
        <v>3169</v>
      </c>
      <c r="B491" s="47">
        <v>97032890580</v>
      </c>
      <c r="C491" s="46" t="s">
        <v>3170</v>
      </c>
      <c r="D491" s="48">
        <v>7210</v>
      </c>
      <c r="E491">
        <f>VLOOKUP(B491,Contributi!$A$4:$A$1506,1,0)</f>
        <v>97032890580</v>
      </c>
    </row>
    <row r="492" spans="1:5" hidden="1" x14ac:dyDescent="0.3">
      <c r="A492" s="46" t="s">
        <v>518</v>
      </c>
      <c r="B492" s="47">
        <v>91161230593</v>
      </c>
      <c r="C492" s="46" t="s">
        <v>3818</v>
      </c>
      <c r="D492" s="48">
        <v>2000</v>
      </c>
      <c r="E492">
        <f>VLOOKUP(B492,Contributi!$A$4:$A$1506,1,0)</f>
        <v>91161230593</v>
      </c>
    </row>
    <row r="493" spans="1:5" hidden="1" x14ac:dyDescent="0.3">
      <c r="A493" s="46" t="s">
        <v>3025</v>
      </c>
      <c r="B493" s="47">
        <v>97385370586</v>
      </c>
      <c r="C493" s="46" t="s">
        <v>3026</v>
      </c>
      <c r="D493" s="48">
        <v>11832</v>
      </c>
      <c r="E493">
        <f>VLOOKUP(B493,Contributi!$A$4:$A$1506,1,0)</f>
        <v>97385370586</v>
      </c>
    </row>
    <row r="494" spans="1:5" hidden="1" x14ac:dyDescent="0.3">
      <c r="A494" s="46" t="s">
        <v>67</v>
      </c>
      <c r="B494" s="47">
        <v>94079960582</v>
      </c>
      <c r="C494" s="46" t="s">
        <v>2999</v>
      </c>
      <c r="D494" s="48">
        <v>2000</v>
      </c>
      <c r="E494">
        <f>VLOOKUP(B494,Contributi!$A$4:$A$1506,1,0)</f>
        <v>94079960582</v>
      </c>
    </row>
    <row r="495" spans="1:5" hidden="1" x14ac:dyDescent="0.3">
      <c r="A495" s="46" t="s">
        <v>2118</v>
      </c>
      <c r="B495" s="47">
        <v>91034410604</v>
      </c>
      <c r="C495" s="46" t="s">
        <v>2119</v>
      </c>
      <c r="D495" s="48">
        <v>846</v>
      </c>
      <c r="E495">
        <f>VLOOKUP(B495,Contributi!$A$4:$A$1506,1,0)</f>
        <v>91034410604</v>
      </c>
    </row>
    <row r="496" spans="1:5" hidden="1" x14ac:dyDescent="0.3">
      <c r="A496" s="46" t="s">
        <v>3819</v>
      </c>
      <c r="B496" s="47">
        <v>90070550596</v>
      </c>
      <c r="C496" s="46" t="s">
        <v>2992</v>
      </c>
      <c r="D496" s="48">
        <v>580</v>
      </c>
      <c r="E496">
        <f>VLOOKUP(B496,Contributi!$A$4:$A$1506,1,0)</f>
        <v>90070550596</v>
      </c>
    </row>
    <row r="497" spans="1:5" hidden="1" x14ac:dyDescent="0.3">
      <c r="A497" s="46" t="s">
        <v>3032</v>
      </c>
      <c r="B497" s="47">
        <v>90068590596</v>
      </c>
      <c r="C497" s="46" t="s">
        <v>3033</v>
      </c>
      <c r="D497" s="48">
        <v>8960</v>
      </c>
      <c r="E497">
        <f>VLOOKUP(B497,Contributi!$A$4:$A$1506,1,0)</f>
        <v>90068590596</v>
      </c>
    </row>
    <row r="498" spans="1:5" hidden="1" x14ac:dyDescent="0.3">
      <c r="A498" s="46" t="s">
        <v>3820</v>
      </c>
      <c r="B498" s="47">
        <v>13096661007</v>
      </c>
      <c r="C498" s="46" t="s">
        <v>3027</v>
      </c>
      <c r="D498" s="48">
        <v>1750</v>
      </c>
      <c r="E498">
        <f>VLOOKUP(B498,Contributi!$A$4:$A$1506,1,0)</f>
        <v>13096661007</v>
      </c>
    </row>
    <row r="499" spans="1:5" hidden="1" x14ac:dyDescent="0.3">
      <c r="A499" s="46" t="s">
        <v>51</v>
      </c>
      <c r="B499" s="47">
        <v>11989421000</v>
      </c>
      <c r="C499" s="46" t="s">
        <v>3028</v>
      </c>
      <c r="D499" s="48">
        <v>3850</v>
      </c>
      <c r="E499">
        <f>VLOOKUP(B499,Contributi!$A$4:$A$1506,1,0)</f>
        <v>11989421000</v>
      </c>
    </row>
    <row r="500" spans="1:5" hidden="1" x14ac:dyDescent="0.3">
      <c r="A500" s="46" t="s">
        <v>2997</v>
      </c>
      <c r="B500" s="47">
        <v>97335660581</v>
      </c>
      <c r="C500" s="46" t="s">
        <v>2998</v>
      </c>
      <c r="D500" s="48">
        <v>0</v>
      </c>
      <c r="E500">
        <f>VLOOKUP(B500,Contributi!$A$4:$A$1506,1,0)</f>
        <v>97335660581</v>
      </c>
    </row>
    <row r="501" spans="1:5" hidden="1" x14ac:dyDescent="0.3">
      <c r="A501" s="46" t="s">
        <v>3012</v>
      </c>
      <c r="B501" s="47">
        <v>1085740577</v>
      </c>
      <c r="C501" s="46" t="s">
        <v>3013</v>
      </c>
      <c r="D501" s="48">
        <v>300</v>
      </c>
      <c r="E501">
        <f>VLOOKUP(B501,Contributi!$A$4:$A$1506,1,0)</f>
        <v>1085740577</v>
      </c>
    </row>
    <row r="502" spans="1:5" hidden="1" x14ac:dyDescent="0.3">
      <c r="A502" s="46" t="s">
        <v>243</v>
      </c>
      <c r="B502" s="47">
        <v>90106610562</v>
      </c>
      <c r="C502" s="46" t="s">
        <v>2605</v>
      </c>
      <c r="D502" s="48">
        <v>1610</v>
      </c>
      <c r="E502">
        <f>VLOOKUP(B502,Contributi!$A$4:$A$1506,1,0)</f>
        <v>90106610562</v>
      </c>
    </row>
    <row r="503" spans="1:5" hidden="1" x14ac:dyDescent="0.3">
      <c r="A503" s="46" t="s">
        <v>941</v>
      </c>
      <c r="B503" s="47">
        <v>97890310580</v>
      </c>
      <c r="C503" s="46" t="s">
        <v>3011</v>
      </c>
      <c r="D503" s="48">
        <v>3000</v>
      </c>
      <c r="E503">
        <f>VLOOKUP(B503,Contributi!$A$4:$A$1506,1,0)</f>
        <v>97890310580</v>
      </c>
    </row>
    <row r="504" spans="1:5" hidden="1" x14ac:dyDescent="0.3">
      <c r="A504" s="46" t="s">
        <v>1183</v>
      </c>
      <c r="B504" s="47">
        <v>7302021006</v>
      </c>
      <c r="C504" s="46" t="s">
        <v>3019</v>
      </c>
      <c r="D504" s="48">
        <v>800</v>
      </c>
      <c r="E504">
        <f>VLOOKUP(B504,Contributi!$A$4:$A$1506,1,0)</f>
        <v>7302021006</v>
      </c>
    </row>
    <row r="505" spans="1:5" hidden="1" x14ac:dyDescent="0.3">
      <c r="A505" s="46" t="s">
        <v>2844</v>
      </c>
      <c r="B505" s="47">
        <v>90049420590</v>
      </c>
      <c r="C505" s="46" t="s">
        <v>2845</v>
      </c>
      <c r="D505" s="48">
        <v>3740</v>
      </c>
      <c r="E505">
        <f>VLOOKUP(B505,Contributi!$A$4:$A$1506,1,0)</f>
        <v>90049420590</v>
      </c>
    </row>
    <row r="506" spans="1:5" hidden="1" x14ac:dyDescent="0.3">
      <c r="A506" s="46" t="s">
        <v>3821</v>
      </c>
      <c r="B506" s="47">
        <v>17015671005</v>
      </c>
      <c r="C506" s="46" t="s">
        <v>3822</v>
      </c>
      <c r="D506" s="48">
        <v>545</v>
      </c>
      <c r="E506">
        <f>VLOOKUP(B506,Contributi!$A$4:$A$1506,1,0)</f>
        <v>17015671005</v>
      </c>
    </row>
    <row r="507" spans="1:5" hidden="1" x14ac:dyDescent="0.3">
      <c r="A507" s="46" t="s">
        <v>3823</v>
      </c>
      <c r="B507" s="47">
        <v>92077820600</v>
      </c>
      <c r="C507" s="46" t="s">
        <v>2604</v>
      </c>
      <c r="D507" s="48">
        <v>900</v>
      </c>
      <c r="E507">
        <f>VLOOKUP(B507,Contributi!$A$4:$A$1506,1,0)</f>
        <v>92077820600</v>
      </c>
    </row>
    <row r="508" spans="1:5" hidden="1" x14ac:dyDescent="0.3">
      <c r="A508" s="46" t="s">
        <v>2972</v>
      </c>
      <c r="B508" s="47">
        <v>92085570601</v>
      </c>
      <c r="C508" s="46" t="s">
        <v>2973</v>
      </c>
      <c r="D508" s="48">
        <v>0</v>
      </c>
      <c r="E508">
        <f>VLOOKUP(B508,Contributi!$A$4:$A$1506,1,0)</f>
        <v>92085570601</v>
      </c>
    </row>
    <row r="509" spans="1:5" hidden="1" x14ac:dyDescent="0.3">
      <c r="A509" s="46" t="s">
        <v>2836</v>
      </c>
      <c r="B509" s="47">
        <v>13991111009</v>
      </c>
      <c r="C509" s="46" t="s">
        <v>2837</v>
      </c>
      <c r="D509" s="48">
        <v>960</v>
      </c>
      <c r="E509">
        <f>VLOOKUP(B509,Contributi!$A$4:$A$1506,1,0)</f>
        <v>13991111009</v>
      </c>
    </row>
    <row r="510" spans="1:5" hidden="1" x14ac:dyDescent="0.3">
      <c r="A510" s="46" t="s">
        <v>2987</v>
      </c>
      <c r="B510" s="47">
        <v>95051450583</v>
      </c>
      <c r="C510" s="46" t="s">
        <v>2988</v>
      </c>
      <c r="D510" s="48">
        <v>2050</v>
      </c>
      <c r="E510">
        <f>VLOOKUP(B510,Contributi!$A$4:$A$1506,1,0)</f>
        <v>95051450583</v>
      </c>
    </row>
    <row r="511" spans="1:5" hidden="1" x14ac:dyDescent="0.3">
      <c r="A511" s="46" t="s">
        <v>3002</v>
      </c>
      <c r="B511" s="47">
        <v>90078540599</v>
      </c>
      <c r="C511" s="46" t="s">
        <v>3003</v>
      </c>
      <c r="D511" s="48">
        <v>2100</v>
      </c>
      <c r="E511">
        <f>VLOOKUP(B511,Contributi!$A$4:$A$1506,1,0)</f>
        <v>90078540599</v>
      </c>
    </row>
    <row r="512" spans="1:5" hidden="1" x14ac:dyDescent="0.3">
      <c r="A512" s="46" t="s">
        <v>3824</v>
      </c>
      <c r="B512" s="47">
        <v>97828590584</v>
      </c>
      <c r="C512" s="46" t="s">
        <v>2952</v>
      </c>
      <c r="D512" s="48">
        <v>2380</v>
      </c>
      <c r="E512">
        <f>VLOOKUP(B512,Contributi!$A$4:$A$1506,1,0)</f>
        <v>97828590584</v>
      </c>
    </row>
    <row r="513" spans="1:5" hidden="1" x14ac:dyDescent="0.3">
      <c r="A513" s="46" t="s">
        <v>130</v>
      </c>
      <c r="B513" s="47">
        <v>96605000585</v>
      </c>
      <c r="C513" s="46" t="s">
        <v>3018</v>
      </c>
      <c r="D513" s="48">
        <v>4260</v>
      </c>
      <c r="E513">
        <f>VLOOKUP(B513,Contributi!$A$4:$A$1506,1,0)</f>
        <v>96605000585</v>
      </c>
    </row>
    <row r="514" spans="1:5" hidden="1" x14ac:dyDescent="0.3">
      <c r="A514" s="46" t="s">
        <v>1312</v>
      </c>
      <c r="B514" s="47">
        <v>1733500605</v>
      </c>
      <c r="C514" s="46" t="s">
        <v>2857</v>
      </c>
      <c r="D514" s="48">
        <v>675</v>
      </c>
      <c r="E514">
        <f>VLOOKUP(B514,Contributi!$A$4:$A$1506,1,0)</f>
        <v>1733500605</v>
      </c>
    </row>
    <row r="515" spans="1:5" hidden="1" x14ac:dyDescent="0.3">
      <c r="A515" s="46" t="s">
        <v>2954</v>
      </c>
      <c r="B515" s="47">
        <v>97894980586</v>
      </c>
      <c r="C515" s="46" t="s">
        <v>3825</v>
      </c>
      <c r="D515" s="48">
        <v>11690</v>
      </c>
      <c r="E515">
        <f>VLOOKUP(B515,Contributi!$A$4:$A$1506,1,0)</f>
        <v>97894980586</v>
      </c>
    </row>
    <row r="516" spans="1:5" hidden="1" x14ac:dyDescent="0.3">
      <c r="A516" s="46" t="s">
        <v>2057</v>
      </c>
      <c r="B516" s="47">
        <v>91179400592</v>
      </c>
      <c r="C516" s="46" t="s">
        <v>2058</v>
      </c>
      <c r="D516" s="48">
        <v>2950</v>
      </c>
      <c r="E516">
        <f>VLOOKUP(B516,Contributi!$A$4:$A$1506,1,0)</f>
        <v>91179400592</v>
      </c>
    </row>
    <row r="517" spans="1:5" hidden="1" x14ac:dyDescent="0.3">
      <c r="A517" s="46" t="s">
        <v>2840</v>
      </c>
      <c r="B517" s="47">
        <v>10572881000</v>
      </c>
      <c r="C517" s="46" t="s">
        <v>2841</v>
      </c>
      <c r="D517" s="48">
        <v>4960</v>
      </c>
      <c r="E517">
        <f>VLOOKUP(B517,Contributi!$A$4:$A$1506,1,0)</f>
        <v>10572881000</v>
      </c>
    </row>
    <row r="518" spans="1:5" hidden="1" x14ac:dyDescent="0.3">
      <c r="A518" s="46" t="s">
        <v>121</v>
      </c>
      <c r="B518" s="47">
        <v>16781241001</v>
      </c>
      <c r="C518" s="46" t="s">
        <v>3031</v>
      </c>
      <c r="D518" s="48">
        <v>9827</v>
      </c>
      <c r="E518">
        <f>VLOOKUP(B518,Contributi!$A$4:$A$1506,1,0)</f>
        <v>16781241001</v>
      </c>
    </row>
    <row r="519" spans="1:5" hidden="1" x14ac:dyDescent="0.3">
      <c r="A519" s="46" t="s">
        <v>2865</v>
      </c>
      <c r="B519" s="47">
        <v>97560790582</v>
      </c>
      <c r="C519" s="46" t="s">
        <v>2866</v>
      </c>
      <c r="D519" s="48">
        <v>4778</v>
      </c>
      <c r="E519">
        <f>VLOOKUP(B519,Contributi!$A$4:$A$1506,1,0)</f>
        <v>97560790582</v>
      </c>
    </row>
    <row r="520" spans="1:5" hidden="1" x14ac:dyDescent="0.3">
      <c r="A520" s="46" t="s">
        <v>3826</v>
      </c>
      <c r="B520" s="47">
        <v>16826011005</v>
      </c>
      <c r="C520" s="46" t="s">
        <v>3001</v>
      </c>
      <c r="D520" s="48">
        <v>4455</v>
      </c>
      <c r="E520">
        <f>VLOOKUP(B520,Contributi!$A$4:$A$1506,1,0)</f>
        <v>16826011005</v>
      </c>
    </row>
    <row r="521" spans="1:5" hidden="1" x14ac:dyDescent="0.3">
      <c r="A521" s="46" t="s">
        <v>3107</v>
      </c>
      <c r="B521" s="47">
        <v>92085020607</v>
      </c>
      <c r="C521" s="46" t="s">
        <v>3108</v>
      </c>
      <c r="D521" s="48">
        <v>700</v>
      </c>
      <c r="E521">
        <f>VLOOKUP(B521,Contributi!$A$4:$A$1506,1,0)</f>
        <v>92085020607</v>
      </c>
    </row>
    <row r="522" spans="1:5" hidden="1" x14ac:dyDescent="0.3">
      <c r="A522" s="46" t="s">
        <v>2974</v>
      </c>
      <c r="B522" s="47">
        <v>97471290581</v>
      </c>
      <c r="C522" s="46" t="s">
        <v>2975</v>
      </c>
      <c r="D522" s="48">
        <v>9800</v>
      </c>
      <c r="E522">
        <f>VLOOKUP(B522,Contributi!$A$4:$A$1506,1,0)</f>
        <v>97471290581</v>
      </c>
    </row>
    <row r="523" spans="1:5" hidden="1" x14ac:dyDescent="0.3">
      <c r="A523" s="46" t="s">
        <v>2970</v>
      </c>
      <c r="B523" s="47">
        <v>97800230589</v>
      </c>
      <c r="C523" s="46" t="s">
        <v>2971</v>
      </c>
      <c r="D523" s="48">
        <v>11250</v>
      </c>
      <c r="E523">
        <f>VLOOKUP(B523,Contributi!$A$4:$A$1506,1,0)</f>
        <v>97800230589</v>
      </c>
    </row>
    <row r="524" spans="1:5" hidden="1" x14ac:dyDescent="0.3">
      <c r="A524" s="46" t="s">
        <v>2968</v>
      </c>
      <c r="B524" s="47">
        <v>91140690594</v>
      </c>
      <c r="C524" s="46" t="s">
        <v>2969</v>
      </c>
      <c r="D524" s="48">
        <v>2030</v>
      </c>
      <c r="E524">
        <f>VLOOKUP(B524,Contributi!$A$4:$A$1506,1,0)</f>
        <v>91140690594</v>
      </c>
    </row>
    <row r="525" spans="1:5" hidden="1" x14ac:dyDescent="0.3">
      <c r="A525" s="46" t="s">
        <v>132</v>
      </c>
      <c r="B525" s="47">
        <v>90082690588</v>
      </c>
      <c r="C525" s="46" t="s">
        <v>2976</v>
      </c>
      <c r="D525" s="48">
        <v>4200</v>
      </c>
      <c r="E525">
        <f>VLOOKUP(B525,Contributi!$A$4:$A$1506,1,0)</f>
        <v>90082690588</v>
      </c>
    </row>
    <row r="526" spans="1:5" hidden="1" x14ac:dyDescent="0.3">
      <c r="A526" s="46" t="s">
        <v>2578</v>
      </c>
      <c r="B526" s="47">
        <v>7862651002</v>
      </c>
      <c r="C526" s="46" t="s">
        <v>2579</v>
      </c>
      <c r="D526" s="48">
        <v>16680</v>
      </c>
      <c r="E526">
        <f>VLOOKUP(B526,Contributi!$A$4:$A$1506,1,0)</f>
        <v>7862651002</v>
      </c>
    </row>
    <row r="527" spans="1:5" hidden="1" x14ac:dyDescent="0.3">
      <c r="A527" s="46" t="s">
        <v>2576</v>
      </c>
      <c r="B527" s="47">
        <v>96349020584</v>
      </c>
      <c r="C527" s="46" t="s">
        <v>2577</v>
      </c>
      <c r="D527" s="48">
        <v>900</v>
      </c>
      <c r="E527">
        <f>VLOOKUP(B527,Contributi!$A$4:$A$1506,1,0)</f>
        <v>96349020584</v>
      </c>
    </row>
    <row r="528" spans="1:5" hidden="1" x14ac:dyDescent="0.3">
      <c r="A528" s="46" t="s">
        <v>2460</v>
      </c>
      <c r="B528" s="47">
        <v>2153940560</v>
      </c>
      <c r="C528" s="46" t="s">
        <v>2461</v>
      </c>
      <c r="D528" s="48">
        <v>3150</v>
      </c>
      <c r="E528">
        <f>VLOOKUP(B528,Contributi!$A$4:$A$1506,1,0)</f>
        <v>2153940560</v>
      </c>
    </row>
    <row r="529" spans="1:5" hidden="1" x14ac:dyDescent="0.3">
      <c r="A529" s="46" t="s">
        <v>223</v>
      </c>
      <c r="B529" s="47">
        <v>91123570599</v>
      </c>
      <c r="C529" s="46" t="s">
        <v>2581</v>
      </c>
      <c r="D529" s="48">
        <v>1885</v>
      </c>
      <c r="E529">
        <f>VLOOKUP(B529,Contributi!$A$4:$A$1506,1,0)</f>
        <v>91123570599</v>
      </c>
    </row>
    <row r="530" spans="1:5" hidden="1" x14ac:dyDescent="0.3">
      <c r="A530" s="46" t="s">
        <v>2633</v>
      </c>
      <c r="B530" s="47">
        <v>97414090585</v>
      </c>
      <c r="C530" s="46" t="s">
        <v>2634</v>
      </c>
      <c r="D530" s="48">
        <v>4440</v>
      </c>
      <c r="E530">
        <f>VLOOKUP(B530,Contributi!$A$4:$A$1506,1,0)</f>
        <v>97414090585</v>
      </c>
    </row>
    <row r="531" spans="1:5" hidden="1" x14ac:dyDescent="0.3">
      <c r="A531" s="46" t="s">
        <v>3827</v>
      </c>
      <c r="B531" s="47">
        <v>94092290587</v>
      </c>
      <c r="C531" s="46" t="s">
        <v>2683</v>
      </c>
      <c r="D531" s="48">
        <v>3150</v>
      </c>
      <c r="E531">
        <f>VLOOKUP(B531,Contributi!$A$4:$A$1506,1,0)</f>
        <v>94092290587</v>
      </c>
    </row>
    <row r="532" spans="1:5" hidden="1" x14ac:dyDescent="0.3">
      <c r="A532" s="46" t="s">
        <v>1018</v>
      </c>
      <c r="B532" s="47">
        <v>15743431007</v>
      </c>
      <c r="C532" s="46" t="s">
        <v>2681</v>
      </c>
      <c r="D532" s="48">
        <v>2160</v>
      </c>
      <c r="E532">
        <f>VLOOKUP(B532,Contributi!$A$4:$A$1506,1,0)</f>
        <v>15743431007</v>
      </c>
    </row>
    <row r="533" spans="1:5" hidden="1" x14ac:dyDescent="0.3">
      <c r="A533" s="46" t="s">
        <v>758</v>
      </c>
      <c r="B533" s="47">
        <v>97626450585</v>
      </c>
      <c r="C533" s="46" t="s">
        <v>2642</v>
      </c>
      <c r="D533" s="48">
        <v>2050</v>
      </c>
      <c r="E533">
        <f>VLOOKUP(B533,Contributi!$A$4:$A$1506,1,0)</f>
        <v>97626450585</v>
      </c>
    </row>
    <row r="534" spans="1:5" hidden="1" x14ac:dyDescent="0.3">
      <c r="A534" s="46" t="s">
        <v>2588</v>
      </c>
      <c r="B534" s="47">
        <v>96021650583</v>
      </c>
      <c r="C534" s="46" t="s">
        <v>2589</v>
      </c>
      <c r="D534" s="48">
        <v>3900</v>
      </c>
      <c r="E534">
        <f>VLOOKUP(B534,Contributi!$A$4:$A$1506,1,0)</f>
        <v>96021650583</v>
      </c>
    </row>
    <row r="535" spans="1:5" hidden="1" x14ac:dyDescent="0.3">
      <c r="A535" s="46" t="s">
        <v>1098</v>
      </c>
      <c r="B535" s="47">
        <v>8502571006</v>
      </c>
      <c r="C535" s="46" t="s">
        <v>2558</v>
      </c>
      <c r="D535" s="48">
        <v>2435</v>
      </c>
      <c r="E535">
        <f>VLOOKUP(B535,Contributi!$A$4:$A$1506,1,0)</f>
        <v>8502571006</v>
      </c>
    </row>
    <row r="536" spans="1:5" hidden="1" x14ac:dyDescent="0.3">
      <c r="A536" s="46" t="s">
        <v>2556</v>
      </c>
      <c r="B536" s="47">
        <v>13885141005</v>
      </c>
      <c r="C536" s="46" t="s">
        <v>2557</v>
      </c>
      <c r="D536" s="48">
        <v>5940</v>
      </c>
      <c r="E536">
        <f>VLOOKUP(B536,Contributi!$A$4:$A$1506,1,0)</f>
        <v>13885141005</v>
      </c>
    </row>
    <row r="537" spans="1:5" hidden="1" x14ac:dyDescent="0.3">
      <c r="A537" s="46" t="s">
        <v>3828</v>
      </c>
      <c r="B537" s="47">
        <v>16710961000</v>
      </c>
      <c r="C537" s="46" t="s">
        <v>2568</v>
      </c>
      <c r="D537" s="48">
        <v>1584</v>
      </c>
      <c r="E537">
        <f>VLOOKUP(B537,Contributi!$A$4:$A$1506,1,0)</f>
        <v>16710961000</v>
      </c>
    </row>
    <row r="538" spans="1:5" hidden="1" x14ac:dyDescent="0.3">
      <c r="A538" s="46" t="s">
        <v>3829</v>
      </c>
      <c r="B538" s="47">
        <v>17151481003</v>
      </c>
      <c r="C538" s="46" t="s">
        <v>2993</v>
      </c>
      <c r="D538" s="48">
        <v>22680</v>
      </c>
      <c r="E538">
        <f>VLOOKUP(B538,Contributi!$A$4:$A$1506,1,0)</f>
        <v>17151481003</v>
      </c>
    </row>
    <row r="539" spans="1:5" hidden="1" x14ac:dyDescent="0.3">
      <c r="A539" s="46" t="s">
        <v>1236</v>
      </c>
      <c r="B539" s="47">
        <v>96532020581</v>
      </c>
      <c r="C539" s="46" t="s">
        <v>2559</v>
      </c>
      <c r="D539" s="48">
        <v>2660</v>
      </c>
      <c r="E539">
        <f>VLOOKUP(B539,Contributi!$A$4:$A$1506,1,0)</f>
        <v>96532020581</v>
      </c>
    </row>
    <row r="540" spans="1:5" hidden="1" x14ac:dyDescent="0.3">
      <c r="A540" s="46" t="s">
        <v>2686</v>
      </c>
      <c r="B540" s="47">
        <v>92028880588</v>
      </c>
      <c r="C540" s="46" t="s">
        <v>2687</v>
      </c>
      <c r="D540" s="48">
        <v>9405</v>
      </c>
      <c r="E540">
        <f>VLOOKUP(B540,Contributi!$A$4:$A$1506,1,0)</f>
        <v>92028880588</v>
      </c>
    </row>
    <row r="541" spans="1:5" hidden="1" x14ac:dyDescent="0.3">
      <c r="A541" s="46" t="s">
        <v>2594</v>
      </c>
      <c r="B541" s="47">
        <v>2909110609</v>
      </c>
      <c r="C541" s="46" t="s">
        <v>2595</v>
      </c>
      <c r="D541" s="48">
        <v>5360</v>
      </c>
      <c r="E541">
        <f>VLOOKUP(B541,Contributi!$A$4:$A$1506,1,0)</f>
        <v>2909110609</v>
      </c>
    </row>
    <row r="542" spans="1:5" hidden="1" x14ac:dyDescent="0.3">
      <c r="A542" s="46" t="s">
        <v>2962</v>
      </c>
      <c r="B542" s="47">
        <v>96045670583</v>
      </c>
      <c r="C542" s="46" t="s">
        <v>3830</v>
      </c>
      <c r="D542" s="48">
        <v>3450</v>
      </c>
      <c r="E542">
        <f>VLOOKUP(B542,Contributi!$A$4:$A$1506,1,0)</f>
        <v>96045670583</v>
      </c>
    </row>
    <row r="543" spans="1:5" hidden="1" x14ac:dyDescent="0.3">
      <c r="A543" s="46" t="s">
        <v>3006</v>
      </c>
      <c r="B543" s="47">
        <v>2893150587</v>
      </c>
      <c r="C543" s="46" t="s">
        <v>3007</v>
      </c>
      <c r="D543" s="48">
        <v>3264</v>
      </c>
      <c r="E543">
        <f>VLOOKUP(B543,Contributi!$A$4:$A$1506,1,0)</f>
        <v>2893150587</v>
      </c>
    </row>
    <row r="544" spans="1:5" hidden="1" x14ac:dyDescent="0.3">
      <c r="A544" s="46" t="s">
        <v>2647</v>
      </c>
      <c r="B544" s="47">
        <v>16223771003</v>
      </c>
      <c r="C544" s="46" t="s">
        <v>2648</v>
      </c>
      <c r="D544" s="48">
        <v>360</v>
      </c>
      <c r="E544">
        <f>VLOOKUP(B544,Contributi!$A$4:$A$1506,1,0)</f>
        <v>16223771003</v>
      </c>
    </row>
    <row r="545" spans="1:5" hidden="1" x14ac:dyDescent="0.3">
      <c r="A545" s="46" t="s">
        <v>288</v>
      </c>
      <c r="B545" s="47">
        <v>97434300584</v>
      </c>
      <c r="C545" s="46" t="s">
        <v>2944</v>
      </c>
      <c r="D545" s="48">
        <v>10085</v>
      </c>
      <c r="E545">
        <f>VLOOKUP(B545,Contributi!$A$4:$A$1506,1,0)</f>
        <v>97434300584</v>
      </c>
    </row>
    <row r="546" spans="1:5" hidden="1" x14ac:dyDescent="0.3">
      <c r="A546" s="46" t="s">
        <v>2657</v>
      </c>
      <c r="B546" s="47">
        <v>97792880581</v>
      </c>
      <c r="C546" s="46" t="s">
        <v>2658</v>
      </c>
      <c r="D546" s="48">
        <v>1200</v>
      </c>
      <c r="E546">
        <f>VLOOKUP(B546,Contributi!$A$4:$A$1506,1,0)</f>
        <v>97792880581</v>
      </c>
    </row>
    <row r="547" spans="1:5" hidden="1" x14ac:dyDescent="0.3">
      <c r="A547" s="46" t="s">
        <v>2602</v>
      </c>
      <c r="B547" s="47">
        <v>92043440582</v>
      </c>
      <c r="C547" s="46" t="s">
        <v>2603</v>
      </c>
      <c r="D547" s="48">
        <v>790</v>
      </c>
      <c r="E547">
        <f>VLOOKUP(B547,Contributi!$A$4:$A$1506,1,0)</f>
        <v>92043440582</v>
      </c>
    </row>
    <row r="548" spans="1:5" hidden="1" x14ac:dyDescent="0.3">
      <c r="A548" s="46" t="s">
        <v>406</v>
      </c>
      <c r="B548" s="47">
        <v>97480310586</v>
      </c>
      <c r="C548" s="46" t="s">
        <v>2555</v>
      </c>
      <c r="D548" s="48">
        <v>1860</v>
      </c>
      <c r="E548">
        <f>VLOOKUP(B548,Contributi!$A$4:$A$1506,1,0)</f>
        <v>97480310586</v>
      </c>
    </row>
    <row r="549" spans="1:5" hidden="1" x14ac:dyDescent="0.3">
      <c r="A549" s="46" t="s">
        <v>2542</v>
      </c>
      <c r="B549" s="47">
        <v>91145350590</v>
      </c>
      <c r="C549" s="46" t="s">
        <v>2543</v>
      </c>
      <c r="D549" s="48">
        <v>4290</v>
      </c>
      <c r="E549">
        <f>VLOOKUP(B549,Contributi!$A$4:$A$1506,1,0)</f>
        <v>91145350590</v>
      </c>
    </row>
    <row r="550" spans="1:5" hidden="1" x14ac:dyDescent="0.3">
      <c r="A550" s="46" t="s">
        <v>2546</v>
      </c>
      <c r="B550" s="47">
        <v>11073281005</v>
      </c>
      <c r="C550" s="46" t="s">
        <v>2547</v>
      </c>
      <c r="D550" s="48">
        <v>51023</v>
      </c>
      <c r="E550">
        <f>VLOOKUP(B550,Contributi!$A$4:$A$1506,1,0)</f>
        <v>11073281005</v>
      </c>
    </row>
    <row r="551" spans="1:5" hidden="1" x14ac:dyDescent="0.3">
      <c r="A551" s="46" t="s">
        <v>2613</v>
      </c>
      <c r="B551" s="47">
        <v>13993501009</v>
      </c>
      <c r="C551" s="46" t="s">
        <v>2614</v>
      </c>
      <c r="D551" s="48">
        <v>5850</v>
      </c>
      <c r="E551">
        <f>VLOOKUP(B551,Contributi!$A$4:$A$1506,1,0)</f>
        <v>13993501009</v>
      </c>
    </row>
    <row r="552" spans="1:5" hidden="1" x14ac:dyDescent="0.3">
      <c r="A552" s="46" t="s">
        <v>2637</v>
      </c>
      <c r="B552" s="47">
        <v>1436210569</v>
      </c>
      <c r="C552" s="46" t="s">
        <v>2638</v>
      </c>
      <c r="D552" s="48">
        <v>600</v>
      </c>
      <c r="E552">
        <f>VLOOKUP(B552,Contributi!$A$4:$A$1506,1,0)</f>
        <v>1436210569</v>
      </c>
    </row>
    <row r="553" spans="1:5" hidden="1" x14ac:dyDescent="0.3">
      <c r="A553" s="46" t="s">
        <v>2608</v>
      </c>
      <c r="B553" s="47">
        <v>96502430588</v>
      </c>
      <c r="C553" s="46" t="s">
        <v>2609</v>
      </c>
      <c r="D553" s="48">
        <v>2100</v>
      </c>
      <c r="E553">
        <f>VLOOKUP(B553,Contributi!$A$4:$A$1506,1,0)</f>
        <v>96502430588</v>
      </c>
    </row>
    <row r="554" spans="1:5" hidden="1" x14ac:dyDescent="0.3">
      <c r="A554" s="46" t="s">
        <v>2610</v>
      </c>
      <c r="B554" s="47">
        <v>97664750581</v>
      </c>
      <c r="C554" s="46" t="s">
        <v>2611</v>
      </c>
      <c r="D554" s="48">
        <v>720</v>
      </c>
      <c r="E554">
        <f>VLOOKUP(B554,Contributi!$A$4:$A$1506,1,0)</f>
        <v>97664750581</v>
      </c>
    </row>
    <row r="555" spans="1:5" hidden="1" x14ac:dyDescent="0.3">
      <c r="A555" s="46" t="s">
        <v>2643</v>
      </c>
      <c r="B555" s="47">
        <v>97312200583</v>
      </c>
      <c r="C555" s="46" t="s">
        <v>2644</v>
      </c>
      <c r="D555" s="48">
        <v>4875</v>
      </c>
      <c r="E555">
        <f>VLOOKUP(B555,Contributi!$A$4:$A$1506,1,0)</f>
        <v>97312200583</v>
      </c>
    </row>
    <row r="556" spans="1:5" hidden="1" x14ac:dyDescent="0.3">
      <c r="A556" s="46" t="s">
        <v>2606</v>
      </c>
      <c r="B556" s="47">
        <v>14879211002</v>
      </c>
      <c r="C556" s="46" t="s">
        <v>2607</v>
      </c>
      <c r="D556" s="48">
        <v>8515</v>
      </c>
      <c r="E556">
        <f>VLOOKUP(B556,Contributi!$A$4:$A$1506,1,0)</f>
        <v>14879211002</v>
      </c>
    </row>
    <row r="557" spans="1:5" hidden="1" x14ac:dyDescent="0.3">
      <c r="A557" s="46" t="s">
        <v>2631</v>
      </c>
      <c r="B557" s="47">
        <v>92080470609</v>
      </c>
      <c r="C557" s="46" t="s">
        <v>2632</v>
      </c>
      <c r="D557" s="48">
        <v>1485</v>
      </c>
      <c r="E557">
        <f>VLOOKUP(B557,Contributi!$A$4:$A$1506,1,0)</f>
        <v>92080470609</v>
      </c>
    </row>
    <row r="558" spans="1:5" hidden="1" x14ac:dyDescent="0.3">
      <c r="A558" s="46" t="s">
        <v>1213</v>
      </c>
      <c r="B558" s="47">
        <v>17744021001</v>
      </c>
      <c r="C558" s="46" t="s">
        <v>2639</v>
      </c>
      <c r="D558" s="48">
        <v>0</v>
      </c>
      <c r="E558">
        <f>VLOOKUP(B558,Contributi!$A$4:$A$1506,1,0)</f>
        <v>17744021001</v>
      </c>
    </row>
    <row r="559" spans="1:5" hidden="1" x14ac:dyDescent="0.3">
      <c r="A559" s="46" t="s">
        <v>3831</v>
      </c>
      <c r="B559" s="47">
        <v>12744561007</v>
      </c>
      <c r="C559" s="46" t="s">
        <v>2646</v>
      </c>
      <c r="D559" s="48">
        <v>2145</v>
      </c>
      <c r="E559">
        <f>VLOOKUP(B559,Contributi!$A$4:$A$1506,1,0)</f>
        <v>12744561007</v>
      </c>
    </row>
    <row r="560" spans="1:5" hidden="1" x14ac:dyDescent="0.3">
      <c r="A560" s="46" t="s">
        <v>470</v>
      </c>
      <c r="B560" s="47">
        <v>97689650584</v>
      </c>
      <c r="C560" s="46" t="s">
        <v>3832</v>
      </c>
      <c r="D560" s="48">
        <v>2376</v>
      </c>
      <c r="E560">
        <f>VLOOKUP(B560,Contributi!$A$4:$A$1506,1,0)</f>
        <v>97689650584</v>
      </c>
    </row>
    <row r="561" spans="1:5" hidden="1" x14ac:dyDescent="0.3">
      <c r="A561" s="46" t="s">
        <v>2563</v>
      </c>
      <c r="B561" s="47">
        <v>16285251001</v>
      </c>
      <c r="C561" s="46" t="s">
        <v>2564</v>
      </c>
      <c r="D561" s="48">
        <v>1200</v>
      </c>
      <c r="E561">
        <f>VLOOKUP(B561,Contributi!$A$4:$A$1506,1,0)</f>
        <v>16285251001</v>
      </c>
    </row>
    <row r="562" spans="1:5" hidden="1" x14ac:dyDescent="0.3">
      <c r="A562" s="46" t="s">
        <v>2649</v>
      </c>
      <c r="B562" s="47">
        <v>97664300585</v>
      </c>
      <c r="C562" s="46" t="s">
        <v>2650</v>
      </c>
      <c r="D562" s="48">
        <v>5325</v>
      </c>
      <c r="E562">
        <f>VLOOKUP(B562,Contributi!$A$4:$A$1506,1,0)</f>
        <v>97664300585</v>
      </c>
    </row>
    <row r="563" spans="1:5" hidden="1" x14ac:dyDescent="0.3">
      <c r="A563" s="46" t="s">
        <v>2651</v>
      </c>
      <c r="B563" s="47">
        <v>14323121005</v>
      </c>
      <c r="C563" s="46" t="s">
        <v>2652</v>
      </c>
      <c r="D563" s="48">
        <v>1190</v>
      </c>
      <c r="E563">
        <f>VLOOKUP(B563,Contributi!$A$4:$A$1506,1,0)</f>
        <v>14323121005</v>
      </c>
    </row>
    <row r="564" spans="1:5" hidden="1" x14ac:dyDescent="0.3">
      <c r="A564" s="46" t="s">
        <v>3833</v>
      </c>
      <c r="B564" s="47">
        <v>13325681008</v>
      </c>
      <c r="C564" s="46" t="s">
        <v>2620</v>
      </c>
      <c r="D564" s="48">
        <v>2870</v>
      </c>
      <c r="E564">
        <f>VLOOKUP(B564,Contributi!$A$4:$A$1506,1,0)</f>
        <v>13325681008</v>
      </c>
    </row>
    <row r="565" spans="1:5" hidden="1" x14ac:dyDescent="0.3">
      <c r="A565" s="46" t="s">
        <v>2385</v>
      </c>
      <c r="B565" s="47">
        <v>97070910589</v>
      </c>
      <c r="C565" s="46" t="s">
        <v>2386</v>
      </c>
      <c r="D565" s="48">
        <v>2565</v>
      </c>
      <c r="E565">
        <f>VLOOKUP(B565,Contributi!$A$4:$A$1506,1,0)</f>
        <v>97070910589</v>
      </c>
    </row>
    <row r="566" spans="1:5" hidden="1" x14ac:dyDescent="0.3">
      <c r="A566" s="46" t="s">
        <v>1001</v>
      </c>
      <c r="B566" s="47">
        <v>97073820587</v>
      </c>
      <c r="C566" s="46" t="s">
        <v>2630</v>
      </c>
      <c r="D566" s="48">
        <v>2250</v>
      </c>
      <c r="E566">
        <f>VLOOKUP(B566,Contributi!$A$4:$A$1506,1,0)</f>
        <v>97073820587</v>
      </c>
    </row>
    <row r="567" spans="1:5" hidden="1" x14ac:dyDescent="0.3">
      <c r="A567" s="46" t="s">
        <v>2635</v>
      </c>
      <c r="B567" s="47">
        <v>10552681008</v>
      </c>
      <c r="C567" s="46" t="s">
        <v>2636</v>
      </c>
      <c r="D567" s="48">
        <v>32300</v>
      </c>
      <c r="E567">
        <f>VLOOKUP(B567,Contributi!$A$4:$A$1506,1,0)</f>
        <v>10552681008</v>
      </c>
    </row>
    <row r="568" spans="1:5" hidden="1" x14ac:dyDescent="0.3">
      <c r="A568" s="46" t="s">
        <v>967</v>
      </c>
      <c r="B568" s="47">
        <v>7722230583</v>
      </c>
      <c r="C568" s="46" t="s">
        <v>3834</v>
      </c>
      <c r="D568" s="48">
        <v>480</v>
      </c>
      <c r="E568">
        <f>VLOOKUP(B568,Contributi!$A$4:$A$1506,1,0)</f>
        <v>7722230583</v>
      </c>
    </row>
    <row r="569" spans="1:5" hidden="1" x14ac:dyDescent="0.3">
      <c r="A569" s="46" t="s">
        <v>2733</v>
      </c>
      <c r="B569" s="47">
        <v>94066870588</v>
      </c>
      <c r="C569" s="46" t="s">
        <v>2734</v>
      </c>
      <c r="D569" s="48">
        <v>1400</v>
      </c>
      <c r="E569">
        <f>VLOOKUP(B569,Contributi!$A$4:$A$1506,1,0)</f>
        <v>94066870588</v>
      </c>
    </row>
    <row r="570" spans="1:5" hidden="1" x14ac:dyDescent="0.3">
      <c r="A570" s="46" t="s">
        <v>2727</v>
      </c>
      <c r="B570" s="47">
        <v>3039100601</v>
      </c>
      <c r="C570" s="46" t="s">
        <v>2728</v>
      </c>
      <c r="D570" s="48">
        <v>780</v>
      </c>
      <c r="E570">
        <f>VLOOKUP(B570,Contributi!$A$4:$A$1506,1,0)</f>
        <v>3039100601</v>
      </c>
    </row>
    <row r="571" spans="1:5" hidden="1" x14ac:dyDescent="0.3">
      <c r="A571" s="46" t="s">
        <v>3835</v>
      </c>
      <c r="B571" s="47">
        <v>97514520580</v>
      </c>
      <c r="C571" s="46" t="s">
        <v>2584</v>
      </c>
      <c r="D571" s="48">
        <v>1900</v>
      </c>
      <c r="E571">
        <f>VLOOKUP(B571,Contributi!$A$4:$A$1506,1,0)</f>
        <v>97514520580</v>
      </c>
    </row>
    <row r="572" spans="1:5" hidden="1" x14ac:dyDescent="0.3">
      <c r="A572" s="46" t="s">
        <v>2752</v>
      </c>
      <c r="B572" s="47">
        <v>5586881004</v>
      </c>
      <c r="C572" s="46" t="s">
        <v>2753</v>
      </c>
      <c r="D572" s="48">
        <v>4530</v>
      </c>
      <c r="E572">
        <f>VLOOKUP(B572,Contributi!$A$4:$A$1506,1,0)</f>
        <v>5586881004</v>
      </c>
    </row>
    <row r="573" spans="1:5" hidden="1" x14ac:dyDescent="0.3">
      <c r="A573" s="46" t="s">
        <v>2585</v>
      </c>
      <c r="B573" s="47">
        <v>90000640574</v>
      </c>
      <c r="C573" s="46" t="s">
        <v>2586</v>
      </c>
      <c r="D573" s="48">
        <v>1400</v>
      </c>
      <c r="E573">
        <f>VLOOKUP(B573,Contributi!$A$4:$A$1506,1,0)</f>
        <v>90000640574</v>
      </c>
    </row>
    <row r="574" spans="1:5" hidden="1" x14ac:dyDescent="0.3">
      <c r="A574" s="46" t="s">
        <v>3836</v>
      </c>
      <c r="B574" s="47">
        <v>3211020593</v>
      </c>
      <c r="C574" s="46" t="s">
        <v>2749</v>
      </c>
      <c r="D574" s="48">
        <v>2450.6999999999998</v>
      </c>
      <c r="E574">
        <f>VLOOKUP(B574,Contributi!$A$4:$A$1506,1,0)</f>
        <v>3211020593</v>
      </c>
    </row>
    <row r="575" spans="1:5" hidden="1" x14ac:dyDescent="0.3">
      <c r="A575" s="46" t="s">
        <v>2618</v>
      </c>
      <c r="B575" s="47">
        <v>14973721005</v>
      </c>
      <c r="C575" s="46" t="s">
        <v>2619</v>
      </c>
      <c r="D575" s="48">
        <v>200</v>
      </c>
      <c r="E575">
        <f>VLOOKUP(B575,Contributi!$A$4:$A$1506,1,0)</f>
        <v>14973721005</v>
      </c>
    </row>
    <row r="576" spans="1:5" hidden="1" x14ac:dyDescent="0.3">
      <c r="A576" s="46" t="s">
        <v>3837</v>
      </c>
      <c r="B576" s="47">
        <v>97927740585</v>
      </c>
      <c r="C576" s="46" t="s">
        <v>3838</v>
      </c>
      <c r="D576" s="48">
        <v>5280</v>
      </c>
      <c r="E576">
        <f>VLOOKUP(B576,Contributi!$A$4:$A$1506,1,0)</f>
        <v>97927740585</v>
      </c>
    </row>
    <row r="577" spans="1:5" hidden="1" x14ac:dyDescent="0.3">
      <c r="A577" s="46" t="s">
        <v>1323</v>
      </c>
      <c r="B577" s="47">
        <v>92088370603</v>
      </c>
      <c r="C577" s="46" t="s">
        <v>2645</v>
      </c>
      <c r="D577" s="48">
        <v>3166.35</v>
      </c>
      <c r="E577">
        <f>VLOOKUP(B577,Contributi!$A$4:$A$1506,1,0)</f>
        <v>92088370603</v>
      </c>
    </row>
    <row r="578" spans="1:5" hidden="1" x14ac:dyDescent="0.3">
      <c r="A578" s="46" t="s">
        <v>2533</v>
      </c>
      <c r="B578" s="47">
        <v>2857780593</v>
      </c>
      <c r="C578" s="46" t="s">
        <v>2534</v>
      </c>
      <c r="D578" s="48">
        <v>1440</v>
      </c>
      <c r="E578">
        <f>VLOOKUP(B578,Contributi!$A$4:$A$1506,1,0)</f>
        <v>2857780593</v>
      </c>
    </row>
    <row r="579" spans="1:5" hidden="1" x14ac:dyDescent="0.3">
      <c r="A579" s="46" t="s">
        <v>2625</v>
      </c>
      <c r="B579" s="47">
        <v>90077310564</v>
      </c>
      <c r="C579" s="46" t="s">
        <v>2626</v>
      </c>
      <c r="D579" s="48">
        <v>2000</v>
      </c>
      <c r="E579">
        <f>VLOOKUP(B579,Contributi!$A$4:$A$1506,1,0)</f>
        <v>90077310564</v>
      </c>
    </row>
    <row r="580" spans="1:5" hidden="1" x14ac:dyDescent="0.3">
      <c r="A580" s="46" t="s">
        <v>2621</v>
      </c>
      <c r="B580" s="47">
        <v>10912111001</v>
      </c>
      <c r="C580" s="46" t="s">
        <v>2622</v>
      </c>
      <c r="D580" s="48">
        <v>23837.81</v>
      </c>
      <c r="E580">
        <f>VLOOKUP(B580,Contributi!$A$4:$A$1506,1,0)</f>
        <v>10912111001</v>
      </c>
    </row>
    <row r="581" spans="1:5" hidden="1" x14ac:dyDescent="0.3">
      <c r="A581" s="46" t="s">
        <v>869</v>
      </c>
      <c r="B581" s="47">
        <v>96255170589</v>
      </c>
      <c r="C581" s="46" t="s">
        <v>3549</v>
      </c>
      <c r="D581" s="48">
        <v>60</v>
      </c>
      <c r="E581">
        <f>VLOOKUP(B581,Contributi!$A$4:$A$1506,1,0)</f>
        <v>96255170589</v>
      </c>
    </row>
    <row r="582" spans="1:5" hidden="1" x14ac:dyDescent="0.3">
      <c r="A582" s="46" t="s">
        <v>2736</v>
      </c>
      <c r="B582" s="47">
        <v>97406770582</v>
      </c>
      <c r="C582" s="46" t="s">
        <v>2737</v>
      </c>
      <c r="D582" s="48">
        <v>177510</v>
      </c>
      <c r="E582">
        <f>VLOOKUP(B582,Contributi!$A$4:$A$1506,1,0)</f>
        <v>97406770582</v>
      </c>
    </row>
    <row r="583" spans="1:5" hidden="1" x14ac:dyDescent="0.3">
      <c r="A583" s="46" t="s">
        <v>1047</v>
      </c>
      <c r="B583" s="47">
        <v>96418350581</v>
      </c>
      <c r="C583" s="46" t="s">
        <v>2726</v>
      </c>
      <c r="D583" s="48">
        <v>400</v>
      </c>
      <c r="E583">
        <f>VLOOKUP(B583,Contributi!$A$4:$A$1506,1,0)</f>
        <v>96418350581</v>
      </c>
    </row>
    <row r="584" spans="1:5" hidden="1" x14ac:dyDescent="0.3">
      <c r="A584" s="46" t="s">
        <v>2550</v>
      </c>
      <c r="B584" s="47">
        <v>5316860583</v>
      </c>
      <c r="C584" s="46" t="s">
        <v>2551</v>
      </c>
      <c r="D584" s="48">
        <v>1740</v>
      </c>
      <c r="E584">
        <f>VLOOKUP(B584,Contributi!$A$4:$A$1506,1,0)</f>
        <v>5316860583</v>
      </c>
    </row>
    <row r="585" spans="1:5" hidden="1" x14ac:dyDescent="0.3">
      <c r="A585" s="46" t="s">
        <v>936</v>
      </c>
      <c r="B585" s="47">
        <v>15622181004</v>
      </c>
      <c r="C585" s="46" t="s">
        <v>2571</v>
      </c>
      <c r="D585" s="48">
        <v>400</v>
      </c>
      <c r="E585">
        <f>VLOOKUP(B585,Contributi!$A$4:$A$1506,1,0)</f>
        <v>15622181004</v>
      </c>
    </row>
    <row r="586" spans="1:5" hidden="1" x14ac:dyDescent="0.3">
      <c r="A586" s="46" t="s">
        <v>2582</v>
      </c>
      <c r="B586" s="47">
        <v>90039990560</v>
      </c>
      <c r="C586" s="46" t="s">
        <v>2583</v>
      </c>
      <c r="D586" s="48">
        <v>400</v>
      </c>
      <c r="E586">
        <f>VLOOKUP(B586,Contributi!$A$4:$A$1506,1,0)</f>
        <v>90039990560</v>
      </c>
    </row>
    <row r="587" spans="1:5" hidden="1" x14ac:dyDescent="0.3">
      <c r="A587" s="46" t="s">
        <v>3839</v>
      </c>
      <c r="B587" s="47">
        <v>90111500568</v>
      </c>
      <c r="C587" s="46" t="s">
        <v>3840</v>
      </c>
      <c r="D587" s="48">
        <v>855</v>
      </c>
      <c r="E587">
        <f>VLOOKUP(B587,Contributi!$A$4:$A$1506,1,0)</f>
        <v>90111500568</v>
      </c>
    </row>
    <row r="588" spans="1:5" hidden="1" x14ac:dyDescent="0.3">
      <c r="A588" s="46" t="s">
        <v>3513</v>
      </c>
      <c r="B588" s="47">
        <v>97112200585</v>
      </c>
      <c r="C588" s="46" t="s">
        <v>3514</v>
      </c>
      <c r="D588" s="48">
        <v>7998</v>
      </c>
      <c r="E588">
        <f>VLOOKUP(B588,Contributi!$A$4:$A$1506,1,0)</f>
        <v>97112200585</v>
      </c>
    </row>
    <row r="589" spans="1:5" hidden="1" x14ac:dyDescent="0.3">
      <c r="A589" s="46" t="s">
        <v>2464</v>
      </c>
      <c r="B589" s="47">
        <v>97942440583</v>
      </c>
      <c r="C589" s="46" t="s">
        <v>2465</v>
      </c>
      <c r="D589" s="48">
        <v>3630</v>
      </c>
      <c r="E589">
        <f>VLOOKUP(B589,Contributi!$A$4:$A$1506,1,0)</f>
        <v>97942440583</v>
      </c>
    </row>
    <row r="590" spans="1:5" hidden="1" x14ac:dyDescent="0.3">
      <c r="A590" s="46" t="s">
        <v>2615</v>
      </c>
      <c r="B590" s="47">
        <v>12110211005</v>
      </c>
      <c r="C590" s="46" t="s">
        <v>2616</v>
      </c>
      <c r="D590" s="48">
        <v>240</v>
      </c>
      <c r="E590">
        <f>VLOOKUP(B590,Contributi!$A$4:$A$1506,1,0)</f>
        <v>12110211005</v>
      </c>
    </row>
    <row r="591" spans="1:5" hidden="1" x14ac:dyDescent="0.3">
      <c r="A591" s="46" t="s">
        <v>3014</v>
      </c>
      <c r="B591" s="47">
        <v>96574290589</v>
      </c>
      <c r="C591" s="46" t="s">
        <v>3015</v>
      </c>
      <c r="D591" s="48">
        <v>910</v>
      </c>
      <c r="E591">
        <f>VLOOKUP(B591,Contributi!$A$4:$A$1506,1,0)</f>
        <v>96574290589</v>
      </c>
    </row>
    <row r="592" spans="1:5" hidden="1" x14ac:dyDescent="0.3">
      <c r="A592" s="46" t="s">
        <v>2592</v>
      </c>
      <c r="B592" s="47">
        <v>96571010584</v>
      </c>
      <c r="C592" s="46" t="s">
        <v>2593</v>
      </c>
      <c r="D592" s="48">
        <v>3840</v>
      </c>
      <c r="E592">
        <f>VLOOKUP(B592,Contributi!$A$4:$A$1506,1,0)</f>
        <v>96571010584</v>
      </c>
    </row>
    <row r="593" spans="1:5" hidden="1" x14ac:dyDescent="0.3">
      <c r="A593" s="46" t="s">
        <v>2747</v>
      </c>
      <c r="B593" s="47">
        <v>90011040608</v>
      </c>
      <c r="C593" s="46" t="s">
        <v>2748</v>
      </c>
      <c r="D593" s="48">
        <v>1400</v>
      </c>
      <c r="E593">
        <f>VLOOKUP(B593,Contributi!$A$4:$A$1506,1,0)</f>
        <v>90011040608</v>
      </c>
    </row>
    <row r="594" spans="1:5" hidden="1" x14ac:dyDescent="0.3">
      <c r="A594" s="46" t="s">
        <v>2994</v>
      </c>
      <c r="B594" s="47">
        <v>15377961006</v>
      </c>
      <c r="C594" s="46" t="s">
        <v>2995</v>
      </c>
      <c r="D594" s="48">
        <v>2860</v>
      </c>
      <c r="E594">
        <f>VLOOKUP(B594,Contributi!$A$4:$A$1506,1,0)</f>
        <v>15377961006</v>
      </c>
    </row>
    <row r="595" spans="1:5" hidden="1" x14ac:dyDescent="0.3">
      <c r="A595" s="46" t="s">
        <v>3841</v>
      </c>
      <c r="B595" s="47">
        <v>90041140600</v>
      </c>
      <c r="C595" s="46" t="s">
        <v>2560</v>
      </c>
      <c r="D595" s="48">
        <v>1250</v>
      </c>
      <c r="E595">
        <f>VLOOKUP(B595,Contributi!$A$4:$A$1506,1,0)</f>
        <v>90041140600</v>
      </c>
    </row>
    <row r="596" spans="1:5" hidden="1" x14ac:dyDescent="0.3">
      <c r="A596" s="46" t="s">
        <v>998</v>
      </c>
      <c r="B596" s="47">
        <v>93033040580</v>
      </c>
      <c r="C596" s="46" t="s">
        <v>2717</v>
      </c>
      <c r="D596" s="48">
        <v>800</v>
      </c>
      <c r="E596">
        <f>VLOOKUP(B596,Contributi!$A$4:$A$1506,1,0)</f>
        <v>93033040580</v>
      </c>
    </row>
    <row r="597" spans="1:5" hidden="1" x14ac:dyDescent="0.3">
      <c r="A597" s="46" t="s">
        <v>2553</v>
      </c>
      <c r="B597" s="47">
        <v>92032210582</v>
      </c>
      <c r="C597" s="46" t="s">
        <v>2554</v>
      </c>
      <c r="D597" s="48">
        <v>1950</v>
      </c>
      <c r="E597">
        <f>VLOOKUP(B597,Contributi!$A$4:$A$1506,1,0)</f>
        <v>92032210582</v>
      </c>
    </row>
    <row r="598" spans="1:5" hidden="1" x14ac:dyDescent="0.3">
      <c r="A598" s="46" t="s">
        <v>2623</v>
      </c>
      <c r="B598" s="47">
        <v>3165160593</v>
      </c>
      <c r="C598" s="46" t="s">
        <v>2624</v>
      </c>
      <c r="D598" s="48">
        <v>1710</v>
      </c>
      <c r="E598">
        <f>VLOOKUP(B598,Contributi!$A$4:$A$1506,1,0)</f>
        <v>3165160593</v>
      </c>
    </row>
    <row r="599" spans="1:5" hidden="1" x14ac:dyDescent="0.3">
      <c r="A599" s="46" t="s">
        <v>2754</v>
      </c>
      <c r="B599" s="47">
        <v>97374150585</v>
      </c>
      <c r="C599" s="46" t="s">
        <v>2755</v>
      </c>
      <c r="D599" s="48">
        <v>11505</v>
      </c>
      <c r="E599">
        <f>VLOOKUP(B599,Contributi!$A$4:$A$1506,1,0)</f>
        <v>97374150585</v>
      </c>
    </row>
    <row r="600" spans="1:5" hidden="1" x14ac:dyDescent="0.3">
      <c r="A600" s="46" t="s">
        <v>2714</v>
      </c>
      <c r="B600" s="47">
        <v>97986100580</v>
      </c>
      <c r="C600" s="46" t="s">
        <v>2715</v>
      </c>
      <c r="D600" s="48">
        <v>5630</v>
      </c>
      <c r="E600">
        <f>VLOOKUP(B600,Contributi!$A$4:$A$1506,1,0)</f>
        <v>97986100580</v>
      </c>
    </row>
    <row r="601" spans="1:5" hidden="1" x14ac:dyDescent="0.3">
      <c r="A601" s="46" t="s">
        <v>2500</v>
      </c>
      <c r="B601" s="47">
        <v>2061580607</v>
      </c>
      <c r="C601" s="46" t="s">
        <v>2501</v>
      </c>
      <c r="D601" s="48">
        <v>1610</v>
      </c>
      <c r="E601">
        <f>VLOOKUP(B601,Contributi!$A$4:$A$1506,1,0)</f>
        <v>2061580607</v>
      </c>
    </row>
    <row r="602" spans="1:5" hidden="1" x14ac:dyDescent="0.3">
      <c r="A602" s="46" t="s">
        <v>2590</v>
      </c>
      <c r="B602" s="47">
        <v>907320576</v>
      </c>
      <c r="C602" s="46" t="s">
        <v>2591</v>
      </c>
      <c r="D602" s="48">
        <v>4590</v>
      </c>
      <c r="E602">
        <f>VLOOKUP(B602,Contributi!$A$4:$A$1506,1,0)</f>
        <v>907320576</v>
      </c>
    </row>
    <row r="603" spans="1:5" hidden="1" x14ac:dyDescent="0.3">
      <c r="A603" s="46" t="s">
        <v>2766</v>
      </c>
      <c r="B603" s="47">
        <v>90058110595</v>
      </c>
      <c r="C603" s="46" t="s">
        <v>2767</v>
      </c>
      <c r="D603" s="48">
        <v>2430</v>
      </c>
      <c r="E603">
        <f>VLOOKUP(B603,Contributi!$A$4:$A$1506,1,0)</f>
        <v>90058110595</v>
      </c>
    </row>
    <row r="604" spans="1:5" hidden="1" x14ac:dyDescent="0.3">
      <c r="A604" s="46" t="s">
        <v>2705</v>
      </c>
      <c r="B604" s="47">
        <v>2882580604</v>
      </c>
      <c r="C604" s="46" t="s">
        <v>2706</v>
      </c>
      <c r="D604" s="48">
        <v>40950</v>
      </c>
      <c r="E604">
        <f>VLOOKUP(B604,Contributi!$A$4:$A$1506,1,0)</f>
        <v>2882580604</v>
      </c>
    </row>
    <row r="605" spans="1:5" hidden="1" x14ac:dyDescent="0.3">
      <c r="A605" s="46" t="s">
        <v>2719</v>
      </c>
      <c r="B605" s="47">
        <v>5842461005</v>
      </c>
      <c r="C605" s="46" t="s">
        <v>2720</v>
      </c>
      <c r="D605" s="48">
        <v>840</v>
      </c>
      <c r="E605">
        <f>VLOOKUP(B605,Contributi!$A$4:$A$1506,1,0)</f>
        <v>5842461005</v>
      </c>
    </row>
    <row r="606" spans="1:5" hidden="1" x14ac:dyDescent="0.3">
      <c r="A606" s="46" t="s">
        <v>2697</v>
      </c>
      <c r="B606" s="47">
        <v>12620041009</v>
      </c>
      <c r="C606" s="46" t="s">
        <v>2698</v>
      </c>
      <c r="D606" s="48">
        <v>1150</v>
      </c>
      <c r="E606">
        <f>VLOOKUP(B606,Contributi!$A$4:$A$1506,1,0)</f>
        <v>12620041009</v>
      </c>
    </row>
    <row r="607" spans="1:5" hidden="1" x14ac:dyDescent="0.3">
      <c r="A607" s="46" t="s">
        <v>3653</v>
      </c>
      <c r="B607" s="47">
        <v>16778831004</v>
      </c>
      <c r="C607" s="46" t="s">
        <v>3842</v>
      </c>
      <c r="D607" s="48">
        <v>1120</v>
      </c>
      <c r="E607">
        <f>VLOOKUP(B607,Contributi!$A$4:$A$1506,1,0)</f>
        <v>16778831004</v>
      </c>
    </row>
    <row r="608" spans="1:5" hidden="1" x14ac:dyDescent="0.3">
      <c r="A608" s="46" t="s">
        <v>3843</v>
      </c>
      <c r="B608" s="47">
        <v>17300281007</v>
      </c>
      <c r="C608" s="46" t="s">
        <v>2980</v>
      </c>
      <c r="D608" s="48">
        <v>0</v>
      </c>
      <c r="E608">
        <f>VLOOKUP(B608,Contributi!$A$4:$A$1506,1,0)</f>
        <v>17300281007</v>
      </c>
    </row>
    <row r="609" spans="1:5" hidden="1" x14ac:dyDescent="0.3">
      <c r="A609" s="46" t="s">
        <v>3844</v>
      </c>
      <c r="B609" s="47">
        <v>97714970585</v>
      </c>
      <c r="C609" s="46" t="s">
        <v>2580</v>
      </c>
      <c r="D609" s="48">
        <v>0</v>
      </c>
      <c r="E609">
        <f>VLOOKUP(B609,Contributi!$A$4:$A$1506,1,0)</f>
        <v>97714970585</v>
      </c>
    </row>
    <row r="610" spans="1:5" hidden="1" x14ac:dyDescent="0.3">
      <c r="A610" s="46" t="s">
        <v>2660</v>
      </c>
      <c r="B610" s="47">
        <v>9879941004</v>
      </c>
      <c r="C610" s="46" t="s">
        <v>2661</v>
      </c>
      <c r="D610" s="48">
        <v>2000</v>
      </c>
      <c r="E610">
        <f>VLOOKUP(B610,Contributi!$A$4:$A$1506,1,0)</f>
        <v>9879941004</v>
      </c>
    </row>
    <row r="611" spans="1:5" hidden="1" x14ac:dyDescent="0.3">
      <c r="A611" s="46" t="s">
        <v>2669</v>
      </c>
      <c r="B611" s="47">
        <v>1978680567</v>
      </c>
      <c r="C611" s="46" t="s">
        <v>2670</v>
      </c>
      <c r="D611" s="48">
        <v>7500</v>
      </c>
      <c r="E611">
        <f>VLOOKUP(B611,Contributi!$A$4:$A$1506,1,0)</f>
        <v>1978680567</v>
      </c>
    </row>
    <row r="612" spans="1:5" hidden="1" x14ac:dyDescent="0.3">
      <c r="A612" s="46" t="s">
        <v>2299</v>
      </c>
      <c r="B612" s="47">
        <v>8213450581</v>
      </c>
      <c r="C612" s="46" t="s">
        <v>2300</v>
      </c>
      <c r="D612" s="48">
        <v>1800</v>
      </c>
      <c r="E612">
        <f>VLOOKUP(B612,Contributi!$A$4:$A$1506,1,0)</f>
        <v>8213450581</v>
      </c>
    </row>
    <row r="613" spans="1:5" hidden="1" x14ac:dyDescent="0.3">
      <c r="A613" s="46" t="s">
        <v>3845</v>
      </c>
      <c r="B613" s="47">
        <v>96541990584</v>
      </c>
      <c r="C613" s="46" t="s">
        <v>2674</v>
      </c>
      <c r="D613" s="48">
        <v>1365</v>
      </c>
      <c r="E613">
        <f>VLOOKUP(B613,Contributi!$A$4:$A$1506,1,0)</f>
        <v>96541990584</v>
      </c>
    </row>
    <row r="614" spans="1:5" hidden="1" x14ac:dyDescent="0.3">
      <c r="A614" s="46" t="s">
        <v>2782</v>
      </c>
      <c r="B614" s="47">
        <v>91178240593</v>
      </c>
      <c r="C614" s="46" t="s">
        <v>2783</v>
      </c>
      <c r="D614" s="48">
        <v>805</v>
      </c>
      <c r="E614">
        <f>VLOOKUP(B614,Contributi!$A$4:$A$1506,1,0)</f>
        <v>91178240593</v>
      </c>
    </row>
    <row r="615" spans="1:5" hidden="1" x14ac:dyDescent="0.3">
      <c r="A615" s="46" t="s">
        <v>2671</v>
      </c>
      <c r="B615" s="47">
        <v>2127470561</v>
      </c>
      <c r="C615" s="46" t="s">
        <v>2672</v>
      </c>
      <c r="D615" s="48">
        <v>1200</v>
      </c>
      <c r="E615">
        <f>VLOOKUP(B615,Contributi!$A$4:$A$1506,1,0)</f>
        <v>2127470561</v>
      </c>
    </row>
    <row r="616" spans="1:5" hidden="1" x14ac:dyDescent="0.3">
      <c r="A616" s="46" t="s">
        <v>2561</v>
      </c>
      <c r="B616" s="47">
        <v>97024720589</v>
      </c>
      <c r="C616" s="46" t="s">
        <v>2562</v>
      </c>
      <c r="D616" s="48">
        <v>1320</v>
      </c>
      <c r="E616">
        <f>VLOOKUP(B616,Contributi!$A$4:$A$1506,1,0)</f>
        <v>97024720589</v>
      </c>
    </row>
    <row r="617" spans="1:5" hidden="1" x14ac:dyDescent="0.3">
      <c r="A617" s="46" t="s">
        <v>2677</v>
      </c>
      <c r="B617" s="47">
        <v>14881401005</v>
      </c>
      <c r="C617" s="46" t="s">
        <v>2678</v>
      </c>
      <c r="D617" s="48">
        <v>5730</v>
      </c>
      <c r="E617">
        <f>VLOOKUP(B617,Contributi!$A$4:$A$1506,1,0)</f>
        <v>14881401005</v>
      </c>
    </row>
    <row r="618" spans="1:5" hidden="1" x14ac:dyDescent="0.3">
      <c r="A618" s="46" t="s">
        <v>2684</v>
      </c>
      <c r="B618" s="47">
        <v>94091740582</v>
      </c>
      <c r="C618" s="46" t="s">
        <v>2685</v>
      </c>
      <c r="D618" s="48">
        <v>1550</v>
      </c>
      <c r="E618">
        <f>VLOOKUP(B618,Contributi!$A$4:$A$1506,1,0)</f>
        <v>94091740582</v>
      </c>
    </row>
    <row r="619" spans="1:5" hidden="1" x14ac:dyDescent="0.3">
      <c r="A619" s="46" t="s">
        <v>3846</v>
      </c>
      <c r="B619" s="47">
        <v>11208541000</v>
      </c>
      <c r="C619" s="46" t="s">
        <v>3847</v>
      </c>
      <c r="D619" s="48">
        <v>1700</v>
      </c>
      <c r="E619">
        <f>VLOOKUP(B619,Contributi!$A$4:$A$1506,1,0)</f>
        <v>11208541000</v>
      </c>
    </row>
    <row r="620" spans="1:5" hidden="1" x14ac:dyDescent="0.3">
      <c r="A620" s="46" t="s">
        <v>2784</v>
      </c>
      <c r="B620" s="47">
        <v>96446930586</v>
      </c>
      <c r="C620" s="46" t="s">
        <v>2785</v>
      </c>
      <c r="D620" s="48">
        <v>525</v>
      </c>
      <c r="E620">
        <f>VLOOKUP(B620,Contributi!$A$4:$A$1506,1,0)</f>
        <v>96446930586</v>
      </c>
    </row>
    <row r="621" spans="1:5" hidden="1" x14ac:dyDescent="0.3">
      <c r="A621" s="46" t="s">
        <v>3371</v>
      </c>
      <c r="B621" s="47">
        <v>92039260580</v>
      </c>
      <c r="C621" s="46" t="s">
        <v>3372</v>
      </c>
      <c r="D621" s="48">
        <v>5040</v>
      </c>
      <c r="E621">
        <f>VLOOKUP(B621,Contributi!$A$4:$A$1506,1,0)</f>
        <v>92039260580</v>
      </c>
    </row>
    <row r="622" spans="1:5" hidden="1" x14ac:dyDescent="0.3">
      <c r="A622" s="46" t="s">
        <v>1028</v>
      </c>
      <c r="B622" s="47">
        <v>96426530588</v>
      </c>
      <c r="C622" s="46" t="s">
        <v>2716</v>
      </c>
      <c r="D622" s="48">
        <v>2375</v>
      </c>
      <c r="E622">
        <f>VLOOKUP(B622,Contributi!$A$4:$A$1506,1,0)</f>
        <v>96426530588</v>
      </c>
    </row>
    <row r="623" spans="1:5" hidden="1" x14ac:dyDescent="0.3">
      <c r="A623" s="46" t="s">
        <v>750</v>
      </c>
      <c r="B623" s="47">
        <v>90012940590</v>
      </c>
      <c r="C623" s="46" t="s">
        <v>3848</v>
      </c>
      <c r="D623" s="48">
        <v>480</v>
      </c>
      <c r="E623">
        <f>VLOOKUP(B623,Contributi!$A$4:$A$1506,1,0)</f>
        <v>90012940590</v>
      </c>
    </row>
    <row r="624" spans="1:5" hidden="1" x14ac:dyDescent="0.3">
      <c r="A624" s="46" t="s">
        <v>3849</v>
      </c>
      <c r="B624" s="47">
        <v>90082750572</v>
      </c>
      <c r="C624" s="46" t="s">
        <v>3850</v>
      </c>
      <c r="D624" s="48">
        <v>1380</v>
      </c>
      <c r="E624">
        <f>VLOOKUP(B624,Contributi!$A$4:$A$1506,1,0)</f>
        <v>90082750572</v>
      </c>
    </row>
    <row r="625" spans="1:5" hidden="1" x14ac:dyDescent="0.3">
      <c r="A625" s="46" t="s">
        <v>2800</v>
      </c>
      <c r="B625" s="47">
        <v>97355780582</v>
      </c>
      <c r="C625" s="46" t="s">
        <v>2801</v>
      </c>
      <c r="D625" s="48">
        <v>630</v>
      </c>
      <c r="E625">
        <f>VLOOKUP(B625,Contributi!$A$4:$A$1506,1,0)</f>
        <v>97355780582</v>
      </c>
    </row>
    <row r="626" spans="1:5" hidden="1" x14ac:dyDescent="0.3">
      <c r="A626" s="46" t="s">
        <v>2863</v>
      </c>
      <c r="B626" s="47">
        <v>97569100585</v>
      </c>
      <c r="C626" s="46" t="s">
        <v>2864</v>
      </c>
      <c r="D626" s="48">
        <v>1485</v>
      </c>
      <c r="E626">
        <f>VLOOKUP(B626,Contributi!$A$4:$A$1506,1,0)</f>
        <v>97569100585</v>
      </c>
    </row>
    <row r="627" spans="1:5" hidden="1" x14ac:dyDescent="0.3">
      <c r="A627" s="46" t="s">
        <v>2662</v>
      </c>
      <c r="B627" s="47">
        <v>13872781003</v>
      </c>
      <c r="C627" s="46" t="s">
        <v>2663</v>
      </c>
      <c r="D627" s="48">
        <v>3635</v>
      </c>
      <c r="E627">
        <f>VLOOKUP(B627,Contributi!$A$4:$A$1506,1,0)</f>
        <v>13872781003</v>
      </c>
    </row>
    <row r="628" spans="1:5" hidden="1" x14ac:dyDescent="0.3">
      <c r="A628" s="46" t="s">
        <v>2807</v>
      </c>
      <c r="B628" s="47">
        <v>97810490587</v>
      </c>
      <c r="C628" s="46" t="s">
        <v>2808</v>
      </c>
      <c r="D628" s="48">
        <v>32400</v>
      </c>
      <c r="E628">
        <f>VLOOKUP(B628,Contributi!$A$4:$A$1506,1,0)</f>
        <v>97810490587</v>
      </c>
    </row>
    <row r="629" spans="1:5" hidden="1" x14ac:dyDescent="0.3">
      <c r="A629" s="46" t="s">
        <v>2811</v>
      </c>
      <c r="B629" s="47">
        <v>97755380587</v>
      </c>
      <c r="C629" s="46" t="s">
        <v>2812</v>
      </c>
      <c r="D629" s="48">
        <v>4620</v>
      </c>
      <c r="E629">
        <f>VLOOKUP(B629,Contributi!$A$4:$A$1506,1,0)</f>
        <v>97755380587</v>
      </c>
    </row>
    <row r="630" spans="1:5" hidden="1" x14ac:dyDescent="0.3">
      <c r="A630" s="46" t="s">
        <v>2790</v>
      </c>
      <c r="B630" s="47">
        <v>3170420602</v>
      </c>
      <c r="C630" s="46" t="s">
        <v>2791</v>
      </c>
      <c r="D630" s="48">
        <v>11000</v>
      </c>
      <c r="E630">
        <f>VLOOKUP(B630,Contributi!$A$4:$A$1506,1,0)</f>
        <v>3170420602</v>
      </c>
    </row>
    <row r="631" spans="1:5" hidden="1" x14ac:dyDescent="0.3">
      <c r="A631" s="46" t="s">
        <v>1224</v>
      </c>
      <c r="B631" s="47">
        <v>7367420580</v>
      </c>
      <c r="C631" s="46" t="s">
        <v>3851</v>
      </c>
      <c r="D631" s="48">
        <v>950</v>
      </c>
      <c r="E631">
        <f>VLOOKUP(B631,Contributi!$A$4:$A$1506,1,0)</f>
        <v>7367420580</v>
      </c>
    </row>
    <row r="632" spans="1:5" hidden="1" x14ac:dyDescent="0.3">
      <c r="A632" s="46" t="s">
        <v>2776</v>
      </c>
      <c r="B632" s="47">
        <v>2826030591</v>
      </c>
      <c r="C632" s="46" t="s">
        <v>2777</v>
      </c>
      <c r="D632" s="48">
        <v>4120</v>
      </c>
      <c r="E632">
        <f>VLOOKUP(B632,Contributi!$A$4:$A$1506,1,0)</f>
        <v>2826030591</v>
      </c>
    </row>
    <row r="633" spans="1:5" hidden="1" x14ac:dyDescent="0.3">
      <c r="A633" s="46" t="s">
        <v>284</v>
      </c>
      <c r="B633" s="47">
        <v>96311650582</v>
      </c>
      <c r="C633" s="46" t="s">
        <v>2778</v>
      </c>
      <c r="D633" s="48">
        <v>3365</v>
      </c>
      <c r="E633">
        <f>VLOOKUP(B633,Contributi!$A$4:$A$1506,1,0)</f>
        <v>96311650582</v>
      </c>
    </row>
    <row r="634" spans="1:5" hidden="1" x14ac:dyDescent="0.3">
      <c r="A634" s="46" t="s">
        <v>2773</v>
      </c>
      <c r="B634" s="47">
        <v>15413141001</v>
      </c>
      <c r="C634" s="46" t="s">
        <v>2774</v>
      </c>
      <c r="D634" s="48">
        <v>6950</v>
      </c>
      <c r="E634">
        <f>VLOOKUP(B634,Contributi!$A$4:$A$1506,1,0)</f>
        <v>15413141001</v>
      </c>
    </row>
    <row r="635" spans="1:5" hidden="1" x14ac:dyDescent="0.3">
      <c r="A635" s="46" t="s">
        <v>2729</v>
      </c>
      <c r="B635" s="47">
        <v>12976021001</v>
      </c>
      <c r="C635" s="46" t="s">
        <v>2730</v>
      </c>
      <c r="D635" s="48">
        <v>2850</v>
      </c>
      <c r="E635">
        <f>VLOOKUP(B635,Contributi!$A$4:$A$1506,1,0)</f>
        <v>12976021001</v>
      </c>
    </row>
    <row r="636" spans="1:5" hidden="1" x14ac:dyDescent="0.3">
      <c r="A636" s="46" t="s">
        <v>2788</v>
      </c>
      <c r="B636" s="47">
        <v>97324640586</v>
      </c>
      <c r="C636" s="46" t="s">
        <v>2789</v>
      </c>
      <c r="D636" s="48">
        <v>960</v>
      </c>
      <c r="E636">
        <f>VLOOKUP(B636,Contributi!$A$4:$A$1506,1,0)</f>
        <v>97324640586</v>
      </c>
    </row>
    <row r="637" spans="1:5" hidden="1" x14ac:dyDescent="0.3">
      <c r="A637" s="46" t="s">
        <v>3852</v>
      </c>
      <c r="B637" s="47">
        <v>90021620605</v>
      </c>
      <c r="C637" s="46" t="s">
        <v>2793</v>
      </c>
      <c r="D637" s="48">
        <v>3640</v>
      </c>
      <c r="E637">
        <f>VLOOKUP(B637,Contributi!$A$4:$A$1506,1,0)</f>
        <v>90021620605</v>
      </c>
    </row>
    <row r="638" spans="1:5" hidden="1" x14ac:dyDescent="0.3">
      <c r="A638" s="46" t="s">
        <v>2786</v>
      </c>
      <c r="B638" s="47">
        <v>16671701007</v>
      </c>
      <c r="C638" s="46" t="s">
        <v>2787</v>
      </c>
      <c r="D638" s="48">
        <v>0</v>
      </c>
      <c r="E638">
        <f>VLOOKUP(B638,Contributi!$A$4:$A$1506,1,0)</f>
        <v>16671701007</v>
      </c>
    </row>
    <row r="639" spans="1:5" hidden="1" x14ac:dyDescent="0.3">
      <c r="A639" s="46" t="s">
        <v>1145</v>
      </c>
      <c r="B639" s="47">
        <v>80408740589</v>
      </c>
      <c r="C639" s="46" t="s">
        <v>2552</v>
      </c>
      <c r="D639" s="48">
        <v>3510</v>
      </c>
      <c r="E639">
        <f>VLOOKUP(B639,Contributi!$A$4:$A$1506,1,0)</f>
        <v>80408740589</v>
      </c>
    </row>
    <row r="640" spans="1:5" hidden="1" x14ac:dyDescent="0.3">
      <c r="A640" s="46" t="s">
        <v>999</v>
      </c>
      <c r="B640" s="47">
        <v>3291850596</v>
      </c>
      <c r="C640" s="46" t="s">
        <v>2738</v>
      </c>
      <c r="D640" s="48">
        <v>500</v>
      </c>
      <c r="E640">
        <f>VLOOKUP(B640,Contributi!$A$4:$A$1506,1,0)</f>
        <v>3291850596</v>
      </c>
    </row>
    <row r="641" spans="1:5" hidden="1" x14ac:dyDescent="0.3">
      <c r="A641" s="46" t="s">
        <v>2762</v>
      </c>
      <c r="B641" s="47">
        <v>90059680570</v>
      </c>
      <c r="C641" s="46" t="s">
        <v>2763</v>
      </c>
      <c r="D641" s="48">
        <v>2160</v>
      </c>
      <c r="E641">
        <f>VLOOKUP(B641,Contributi!$A$4:$A$1506,1,0)</f>
        <v>90059680570</v>
      </c>
    </row>
    <row r="642" spans="1:5" hidden="1" x14ac:dyDescent="0.3">
      <c r="A642" s="46" t="s">
        <v>2679</v>
      </c>
      <c r="B642" s="47">
        <v>92084480604</v>
      </c>
      <c r="C642" s="46" t="s">
        <v>2680</v>
      </c>
      <c r="D642" s="48">
        <v>2030</v>
      </c>
      <c r="E642">
        <f>VLOOKUP(B642,Contributi!$A$4:$A$1506,1,0)</f>
        <v>92084480604</v>
      </c>
    </row>
    <row r="643" spans="1:5" hidden="1" x14ac:dyDescent="0.3">
      <c r="A643" s="46" t="s">
        <v>2779</v>
      </c>
      <c r="B643" s="47">
        <v>13930121002</v>
      </c>
      <c r="C643" s="46" t="s">
        <v>2780</v>
      </c>
      <c r="D643" s="48">
        <v>2900</v>
      </c>
      <c r="E643">
        <f>VLOOKUP(B643,Contributi!$A$4:$A$1506,1,0)</f>
        <v>13930121002</v>
      </c>
    </row>
    <row r="644" spans="1:5" hidden="1" x14ac:dyDescent="0.3">
      <c r="A644" s="46" t="s">
        <v>211</v>
      </c>
      <c r="B644" s="47">
        <v>92097770603</v>
      </c>
      <c r="C644" s="46" t="s">
        <v>3349</v>
      </c>
      <c r="D644" s="48">
        <v>1250</v>
      </c>
      <c r="E644">
        <f>VLOOKUP(B644,Contributi!$A$4:$A$1506,1,0)</f>
        <v>92097770603</v>
      </c>
    </row>
    <row r="645" spans="1:5" hidden="1" x14ac:dyDescent="0.3">
      <c r="A645" s="46" t="s">
        <v>2764</v>
      </c>
      <c r="B645" s="47">
        <v>2235630569</v>
      </c>
      <c r="C645" s="46" t="s">
        <v>2765</v>
      </c>
      <c r="D645" s="48">
        <v>1950</v>
      </c>
      <c r="E645">
        <f>VLOOKUP(B645,Contributi!$A$4:$A$1506,1,0)</f>
        <v>2235630569</v>
      </c>
    </row>
    <row r="646" spans="1:5" hidden="1" x14ac:dyDescent="0.3">
      <c r="A646" s="46" t="s">
        <v>1023</v>
      </c>
      <c r="B646" s="47">
        <v>14417681005</v>
      </c>
      <c r="C646" s="46" t="s">
        <v>2802</v>
      </c>
      <c r="D646" s="48">
        <v>1760</v>
      </c>
      <c r="E646">
        <f>VLOOKUP(B646,Contributi!$A$4:$A$1506,1,0)</f>
        <v>14417681005</v>
      </c>
    </row>
    <row r="647" spans="1:5" hidden="1" x14ac:dyDescent="0.3">
      <c r="A647" s="46" t="s">
        <v>2796</v>
      </c>
      <c r="B647" s="47">
        <v>16139911008</v>
      </c>
      <c r="C647" s="46" t="s">
        <v>2797</v>
      </c>
      <c r="D647" s="48">
        <v>0</v>
      </c>
      <c r="E647">
        <f>VLOOKUP(B647,Contributi!$A$4:$A$1506,1,0)</f>
        <v>16139911008</v>
      </c>
    </row>
    <row r="648" spans="1:5" hidden="1" x14ac:dyDescent="0.3">
      <c r="A648" s="46" t="s">
        <v>772</v>
      </c>
      <c r="B648" s="47">
        <v>96542650583</v>
      </c>
      <c r="C648" s="46" t="s">
        <v>2682</v>
      </c>
      <c r="D648" s="48">
        <v>0</v>
      </c>
      <c r="E648">
        <f>VLOOKUP(B648,Contributi!$A$4:$A$1506,1,0)</f>
        <v>96542650583</v>
      </c>
    </row>
    <row r="649" spans="1:5" hidden="1" x14ac:dyDescent="0.3">
      <c r="A649" s="46" t="s">
        <v>2266</v>
      </c>
      <c r="B649" s="47">
        <v>97668270586</v>
      </c>
      <c r="C649" s="46" t="s">
        <v>2267</v>
      </c>
      <c r="D649" s="48">
        <v>2835</v>
      </c>
      <c r="E649">
        <f>VLOOKUP(B649,Contributi!$A$4:$A$1506,1,0)</f>
        <v>97668270586</v>
      </c>
    </row>
    <row r="650" spans="1:5" hidden="1" x14ac:dyDescent="0.3">
      <c r="A650" s="46" t="s">
        <v>234</v>
      </c>
      <c r="B650" s="47">
        <v>90060450591</v>
      </c>
      <c r="C650" s="46" t="s">
        <v>2792</v>
      </c>
      <c r="D650" s="48">
        <v>3200</v>
      </c>
      <c r="E650">
        <f>VLOOKUP(B650,Contributi!$A$4:$A$1506,1,0)</f>
        <v>90060450591</v>
      </c>
    </row>
    <row r="651" spans="1:5" hidden="1" x14ac:dyDescent="0.3">
      <c r="A651" s="46" t="s">
        <v>2798</v>
      </c>
      <c r="B651" s="47">
        <v>92079730609</v>
      </c>
      <c r="C651" s="46" t="s">
        <v>2799</v>
      </c>
      <c r="D651" s="48">
        <v>6930</v>
      </c>
      <c r="E651">
        <f>VLOOKUP(B651,Contributi!$A$4:$A$1506,1,0)</f>
        <v>92079730609</v>
      </c>
    </row>
    <row r="652" spans="1:5" hidden="1" x14ac:dyDescent="0.3">
      <c r="A652" s="46" t="s">
        <v>3853</v>
      </c>
      <c r="B652" s="47">
        <v>11734741009</v>
      </c>
      <c r="C652" s="46" t="s">
        <v>3854</v>
      </c>
      <c r="D652" s="48">
        <v>2400</v>
      </c>
      <c r="E652">
        <f>VLOOKUP(B652,Contributi!$A$4:$A$1506,1,0)</f>
        <v>11734741009</v>
      </c>
    </row>
    <row r="653" spans="1:5" hidden="1" x14ac:dyDescent="0.3">
      <c r="A653" s="46" t="s">
        <v>2769</v>
      </c>
      <c r="B653" s="47">
        <v>97810300588</v>
      </c>
      <c r="C653" s="46" t="s">
        <v>2770</v>
      </c>
      <c r="D653" s="48">
        <v>2345</v>
      </c>
      <c r="E653">
        <f>VLOOKUP(B653,Contributi!$A$4:$A$1506,1,0)</f>
        <v>97810300588</v>
      </c>
    </row>
    <row r="654" spans="1:5" hidden="1" x14ac:dyDescent="0.3">
      <c r="A654" s="46" t="s">
        <v>178</v>
      </c>
      <c r="B654" s="47">
        <v>91118260594</v>
      </c>
      <c r="C654" s="46" t="s">
        <v>2771</v>
      </c>
      <c r="D654" s="48">
        <v>6365</v>
      </c>
      <c r="E654">
        <f>VLOOKUP(B654,Contributi!$A$4:$A$1506,1,0)</f>
        <v>91118260594</v>
      </c>
    </row>
    <row r="655" spans="1:5" hidden="1" x14ac:dyDescent="0.3">
      <c r="A655" s="46" t="s">
        <v>3855</v>
      </c>
      <c r="B655" s="47">
        <v>13487371000</v>
      </c>
      <c r="C655" s="46" t="s">
        <v>2772</v>
      </c>
      <c r="D655" s="48">
        <v>11175</v>
      </c>
      <c r="E655">
        <f>VLOOKUP(B655,Contributi!$A$4:$A$1506,1,0)</f>
        <v>13487371000</v>
      </c>
    </row>
    <row r="656" spans="1:5" hidden="1" x14ac:dyDescent="0.3">
      <c r="A656" s="46" t="s">
        <v>493</v>
      </c>
      <c r="B656" s="47">
        <v>90066260598</v>
      </c>
      <c r="C656" s="46" t="s">
        <v>2781</v>
      </c>
      <c r="D656" s="48">
        <v>1440</v>
      </c>
      <c r="E656">
        <f>VLOOKUP(B656,Contributi!$A$4:$A$1506,1,0)</f>
        <v>90066260598</v>
      </c>
    </row>
    <row r="657" spans="1:5" hidden="1" x14ac:dyDescent="0.3">
      <c r="A657" s="46" t="s">
        <v>2599</v>
      </c>
      <c r="B657" s="47">
        <v>97594160588</v>
      </c>
      <c r="C657" s="46" t="s">
        <v>2600</v>
      </c>
      <c r="D657" s="48">
        <v>4235</v>
      </c>
      <c r="E657">
        <f>VLOOKUP(B657,Contributi!$A$4:$A$1506,1,0)</f>
        <v>97594160588</v>
      </c>
    </row>
    <row r="658" spans="1:5" hidden="1" x14ac:dyDescent="0.3">
      <c r="A658" s="46" t="s">
        <v>2708</v>
      </c>
      <c r="B658" s="47">
        <v>15774161002</v>
      </c>
      <c r="C658" s="46" t="s">
        <v>2709</v>
      </c>
      <c r="D658" s="48">
        <v>19025</v>
      </c>
      <c r="E658">
        <f>VLOOKUP(B658,Contributi!$A$4:$A$1506,1,0)</f>
        <v>15774161002</v>
      </c>
    </row>
    <row r="659" spans="1:5" hidden="1" x14ac:dyDescent="0.3">
      <c r="A659" s="46" t="s">
        <v>2756</v>
      </c>
      <c r="B659" s="47">
        <v>97787010582</v>
      </c>
      <c r="C659" s="46" t="s">
        <v>2757</v>
      </c>
      <c r="D659" s="48">
        <v>4565</v>
      </c>
      <c r="E659">
        <f>VLOOKUP(B659,Contributi!$A$4:$A$1506,1,0)</f>
        <v>97787010582</v>
      </c>
    </row>
    <row r="660" spans="1:5" hidden="1" x14ac:dyDescent="0.3">
      <c r="A660" s="46" t="s">
        <v>2739</v>
      </c>
      <c r="B660" s="47">
        <v>1858670563</v>
      </c>
      <c r="C660" s="46" t="s">
        <v>2740</v>
      </c>
      <c r="D660" s="48">
        <v>6534</v>
      </c>
      <c r="E660">
        <f>VLOOKUP(B660,Contributi!$A$4:$A$1506,1,0)</f>
        <v>1858670563</v>
      </c>
    </row>
    <row r="661" spans="1:5" hidden="1" x14ac:dyDescent="0.3">
      <c r="A661" s="46" t="s">
        <v>2895</v>
      </c>
      <c r="B661" s="47">
        <v>91101630597</v>
      </c>
      <c r="C661" s="46" t="s">
        <v>2896</v>
      </c>
      <c r="D661" s="48">
        <v>2100</v>
      </c>
      <c r="E661">
        <f>VLOOKUP(B661,Contributi!$A$4:$A$1506,1,0)</f>
        <v>91101630597</v>
      </c>
    </row>
    <row r="662" spans="1:5" hidden="1" x14ac:dyDescent="0.3">
      <c r="A662" s="46" t="s">
        <v>3856</v>
      </c>
      <c r="B662" s="47">
        <v>15509201008</v>
      </c>
      <c r="C662" s="46" t="s">
        <v>2897</v>
      </c>
      <c r="D662" s="48">
        <v>6500</v>
      </c>
      <c r="E662">
        <f>VLOOKUP(B662,Contributi!$A$4:$A$1506,1,0)</f>
        <v>15509201008</v>
      </c>
    </row>
    <row r="663" spans="1:5" hidden="1" x14ac:dyDescent="0.3">
      <c r="A663" s="46" t="s">
        <v>3857</v>
      </c>
      <c r="B663" s="47">
        <v>90028780576</v>
      </c>
      <c r="C663" s="46" t="s">
        <v>3858</v>
      </c>
      <c r="D663" s="48">
        <v>210</v>
      </c>
      <c r="E663">
        <f>VLOOKUP(B663,Contributi!$A$4:$A$1506,1,0)</f>
        <v>90028780576</v>
      </c>
    </row>
    <row r="664" spans="1:5" hidden="1" x14ac:dyDescent="0.3">
      <c r="A664" s="46" t="s">
        <v>558</v>
      </c>
      <c r="B664" s="47">
        <v>97914990581</v>
      </c>
      <c r="C664" s="46" t="s">
        <v>2362</v>
      </c>
      <c r="D664" s="48">
        <v>1140</v>
      </c>
      <c r="E664">
        <f>VLOOKUP(B664,Contributi!$A$4:$A$1506,1,0)</f>
        <v>97914990581</v>
      </c>
    </row>
    <row r="665" spans="1:5" hidden="1" x14ac:dyDescent="0.3">
      <c r="A665" s="46" t="s">
        <v>2711</v>
      </c>
      <c r="B665" s="47">
        <v>17130401007</v>
      </c>
      <c r="C665" s="46" t="s">
        <v>2712</v>
      </c>
      <c r="D665" s="48">
        <v>2940</v>
      </c>
      <c r="E665">
        <f>VLOOKUP(B665,Contributi!$A$4:$A$1506,1,0)</f>
        <v>17130401007</v>
      </c>
    </row>
    <row r="666" spans="1:5" hidden="1" x14ac:dyDescent="0.3">
      <c r="A666" s="46" t="s">
        <v>266</v>
      </c>
      <c r="B666" s="47">
        <v>97089430587</v>
      </c>
      <c r="C666" s="46" t="s">
        <v>2718</v>
      </c>
      <c r="D666" s="48">
        <v>9050</v>
      </c>
      <c r="E666">
        <f>VLOOKUP(B666,Contributi!$A$4:$A$1506,1,0)</f>
        <v>97089430587</v>
      </c>
    </row>
    <row r="667" spans="1:5" hidden="1" x14ac:dyDescent="0.3">
      <c r="A667" s="46" t="s">
        <v>3474</v>
      </c>
      <c r="B667" s="47">
        <v>90041170607</v>
      </c>
      <c r="C667" s="46" t="s">
        <v>3475</v>
      </c>
      <c r="D667" s="48">
        <v>1800</v>
      </c>
      <c r="E667">
        <f>VLOOKUP(B667,Contributi!$A$4:$A$1506,1,0)</f>
        <v>90041170607</v>
      </c>
    </row>
    <row r="668" spans="1:5" hidden="1" x14ac:dyDescent="0.3">
      <c r="A668" s="46" t="s">
        <v>2724</v>
      </c>
      <c r="B668" s="47">
        <v>3200550592</v>
      </c>
      <c r="C668" s="46" t="s">
        <v>2725</v>
      </c>
      <c r="D668" s="48">
        <v>5680</v>
      </c>
      <c r="E668">
        <f>VLOOKUP(B668,Contributi!$A$4:$A$1506,1,0)</f>
        <v>3200550592</v>
      </c>
    </row>
    <row r="669" spans="1:5" hidden="1" x14ac:dyDescent="0.3">
      <c r="A669" s="46" t="s">
        <v>937</v>
      </c>
      <c r="B669" s="47">
        <v>97344250580</v>
      </c>
      <c r="C669" s="46" t="s">
        <v>2617</v>
      </c>
      <c r="D669" s="48">
        <v>1000</v>
      </c>
      <c r="E669">
        <f>VLOOKUP(B669,Contributi!$A$4:$A$1506,1,0)</f>
        <v>97344250580</v>
      </c>
    </row>
    <row r="670" spans="1:5" hidden="1" x14ac:dyDescent="0.3">
      <c r="A670" s="46" t="s">
        <v>2758</v>
      </c>
      <c r="B670" s="47">
        <v>1902560562</v>
      </c>
      <c r="C670" s="46" t="s">
        <v>2759</v>
      </c>
      <c r="D670" s="48">
        <v>1520</v>
      </c>
      <c r="E670">
        <f>VLOOKUP(B670,Contributi!$A$4:$A$1506,1,0)</f>
        <v>1902560562</v>
      </c>
    </row>
    <row r="671" spans="1:5" hidden="1" x14ac:dyDescent="0.3">
      <c r="A671" s="46" t="s">
        <v>1013</v>
      </c>
      <c r="B671" s="47">
        <v>96433920582</v>
      </c>
      <c r="C671" s="46" t="s">
        <v>3859</v>
      </c>
      <c r="D671" s="48">
        <v>700</v>
      </c>
      <c r="E671">
        <f>VLOOKUP(B671,Contributi!$A$4:$A$1506,1,0)</f>
        <v>96433920582</v>
      </c>
    </row>
    <row r="672" spans="1:5" hidden="1" x14ac:dyDescent="0.3">
      <c r="A672" s="46" t="s">
        <v>2760</v>
      </c>
      <c r="B672" s="47">
        <v>4766981007</v>
      </c>
      <c r="C672" s="46" t="s">
        <v>2761</v>
      </c>
      <c r="D672" s="48">
        <v>1200</v>
      </c>
      <c r="E672">
        <f>VLOOKUP(B672,Contributi!$A$4:$A$1506,1,0)</f>
        <v>4766981007</v>
      </c>
    </row>
    <row r="673" spans="1:5" hidden="1" x14ac:dyDescent="0.3">
      <c r="A673" s="46" t="s">
        <v>286</v>
      </c>
      <c r="B673" s="47">
        <v>96301740583</v>
      </c>
      <c r="C673" s="46" t="s">
        <v>2902</v>
      </c>
      <c r="D673" s="48">
        <v>875</v>
      </c>
      <c r="E673">
        <f>VLOOKUP(B673,Contributi!$A$4:$A$1506,1,0)</f>
        <v>96301740583</v>
      </c>
    </row>
    <row r="674" spans="1:5" hidden="1" x14ac:dyDescent="0.3">
      <c r="A674" s="46" t="s">
        <v>3860</v>
      </c>
      <c r="B674" s="47">
        <v>96430950582</v>
      </c>
      <c r="C674" s="46" t="s">
        <v>2601</v>
      </c>
      <c r="D674" s="48">
        <v>2000</v>
      </c>
      <c r="E674">
        <f>VLOOKUP(B674,Contributi!$A$4:$A$1506,1,0)</f>
        <v>96430950582</v>
      </c>
    </row>
    <row r="675" spans="1:5" hidden="1" x14ac:dyDescent="0.3">
      <c r="A675" s="46" t="s">
        <v>3861</v>
      </c>
      <c r="B675" s="47">
        <v>96585490582</v>
      </c>
      <c r="C675" s="46" t="s">
        <v>2598</v>
      </c>
      <c r="D675" s="48">
        <v>700</v>
      </c>
      <c r="E675">
        <f>VLOOKUP(B675,Contributi!$A$4:$A$1506,1,0)</f>
        <v>96585490582</v>
      </c>
    </row>
    <row r="676" spans="1:5" hidden="1" x14ac:dyDescent="0.3">
      <c r="A676" s="46" t="s">
        <v>2870</v>
      </c>
      <c r="B676" s="47">
        <v>97752130589</v>
      </c>
      <c r="C676" s="46" t="s">
        <v>2871</v>
      </c>
      <c r="D676" s="48">
        <v>2360</v>
      </c>
      <c r="E676">
        <f>VLOOKUP(B676,Contributi!$A$4:$A$1506,1,0)</f>
        <v>97752130589</v>
      </c>
    </row>
    <row r="677" spans="1:5" hidden="1" x14ac:dyDescent="0.3">
      <c r="A677" s="46" t="s">
        <v>2731</v>
      </c>
      <c r="B677" s="47">
        <v>97713240584</v>
      </c>
      <c r="C677" s="46" t="s">
        <v>2732</v>
      </c>
      <c r="D677" s="48">
        <v>3850</v>
      </c>
      <c r="E677">
        <f>VLOOKUP(B677,Contributi!$A$4:$A$1506,1,0)</f>
        <v>97713240584</v>
      </c>
    </row>
    <row r="678" spans="1:5" hidden="1" x14ac:dyDescent="0.3">
      <c r="A678" s="46" t="s">
        <v>2691</v>
      </c>
      <c r="B678" s="47">
        <v>97615770589</v>
      </c>
      <c r="C678" s="46" t="s">
        <v>2692</v>
      </c>
      <c r="D678" s="48">
        <v>1995</v>
      </c>
      <c r="E678">
        <f>VLOOKUP(B678,Contributi!$A$4:$A$1506,1,0)</f>
        <v>97615770589</v>
      </c>
    </row>
    <row r="679" spans="1:5" hidden="1" x14ac:dyDescent="0.3">
      <c r="A679" s="46" t="s">
        <v>2702</v>
      </c>
      <c r="B679" s="47">
        <v>95034130583</v>
      </c>
      <c r="C679" s="46" t="s">
        <v>2703</v>
      </c>
      <c r="D679" s="48">
        <v>750</v>
      </c>
      <c r="E679">
        <f>VLOOKUP(B679,Contributi!$A$4:$A$1506,1,0)</f>
        <v>95034130583</v>
      </c>
    </row>
    <row r="680" spans="1:5" hidden="1" x14ac:dyDescent="0.3">
      <c r="A680" s="46" t="s">
        <v>2853</v>
      </c>
      <c r="B680" s="47">
        <v>12294951004</v>
      </c>
      <c r="C680" s="46" t="s">
        <v>2854</v>
      </c>
      <c r="D680" s="48">
        <v>2272</v>
      </c>
      <c r="E680">
        <f>VLOOKUP(B680,Contributi!$A$4:$A$1506,1,0)</f>
        <v>12294951004</v>
      </c>
    </row>
    <row r="681" spans="1:5" hidden="1" x14ac:dyDescent="0.3">
      <c r="A681" s="46" t="s">
        <v>76</v>
      </c>
      <c r="B681" s="47">
        <v>90060680593</v>
      </c>
      <c r="C681" s="46" t="s">
        <v>2713</v>
      </c>
      <c r="D681" s="48">
        <v>410</v>
      </c>
      <c r="E681">
        <f>VLOOKUP(B681,Contributi!$A$4:$A$1506,1,0)</f>
        <v>90060680593</v>
      </c>
    </row>
    <row r="682" spans="1:5" hidden="1" x14ac:dyDescent="0.3">
      <c r="A682" s="46" t="s">
        <v>3862</v>
      </c>
      <c r="B682" s="47">
        <v>13295061009</v>
      </c>
      <c r="C682" s="46" t="s">
        <v>2612</v>
      </c>
      <c r="D682" s="48">
        <v>3145</v>
      </c>
      <c r="E682">
        <f>VLOOKUP(B682,Contributi!$A$4:$A$1506,1,0)</f>
        <v>13295061009</v>
      </c>
    </row>
    <row r="683" spans="1:5" hidden="1" x14ac:dyDescent="0.3">
      <c r="A683" s="46" t="s">
        <v>3863</v>
      </c>
      <c r="B683" s="47">
        <v>97323370581</v>
      </c>
      <c r="C683" s="46" t="s">
        <v>2673</v>
      </c>
      <c r="D683" s="48">
        <v>545</v>
      </c>
      <c r="E683">
        <f>VLOOKUP(B683,Contributi!$A$4:$A$1506,1,0)</f>
        <v>97323370581</v>
      </c>
    </row>
    <row r="684" spans="1:5" hidden="1" x14ac:dyDescent="0.3">
      <c r="A684" s="46" t="s">
        <v>506</v>
      </c>
      <c r="B684" s="47">
        <v>93030410588</v>
      </c>
      <c r="C684" s="46" t="s">
        <v>2343</v>
      </c>
      <c r="D684" s="48">
        <v>1500</v>
      </c>
      <c r="E684">
        <f>VLOOKUP(B684,Contributi!$A$4:$A$1506,1,0)</f>
        <v>93030410588</v>
      </c>
    </row>
    <row r="685" spans="1:5" hidden="1" x14ac:dyDescent="0.3">
      <c r="A685" s="46" t="s">
        <v>2675</v>
      </c>
      <c r="B685" s="47">
        <v>96537270587</v>
      </c>
      <c r="C685" s="46" t="s">
        <v>2676</v>
      </c>
      <c r="D685" s="48">
        <v>1300</v>
      </c>
      <c r="E685">
        <f>VLOOKUP(B685,Contributi!$A$4:$A$1506,1,0)</f>
        <v>96537270587</v>
      </c>
    </row>
    <row r="686" spans="1:5" hidden="1" x14ac:dyDescent="0.3">
      <c r="A686" s="46" t="s">
        <v>2667</v>
      </c>
      <c r="B686" s="47">
        <v>15331641009</v>
      </c>
      <c r="C686" s="46" t="s">
        <v>2668</v>
      </c>
      <c r="D686" s="48">
        <v>9090</v>
      </c>
      <c r="E686">
        <f>VLOOKUP(B686,Contributi!$A$4:$A$1506,1,0)</f>
        <v>15331641009</v>
      </c>
    </row>
    <row r="687" spans="1:5" hidden="1" x14ac:dyDescent="0.3">
      <c r="A687" s="46" t="s">
        <v>2745</v>
      </c>
      <c r="B687" s="47">
        <v>3122820602</v>
      </c>
      <c r="C687" s="46" t="s">
        <v>2746</v>
      </c>
      <c r="D687" s="48">
        <v>0</v>
      </c>
      <c r="E687">
        <f>VLOOKUP(B687,Contributi!$A$4:$A$1506,1,0)</f>
        <v>3122820602</v>
      </c>
    </row>
    <row r="688" spans="1:5" hidden="1" x14ac:dyDescent="0.3">
      <c r="A688" s="46" t="s">
        <v>1481</v>
      </c>
      <c r="B688" s="47">
        <v>17739311003</v>
      </c>
      <c r="C688" s="46" t="s">
        <v>2587</v>
      </c>
      <c r="D688" s="48">
        <v>4140</v>
      </c>
      <c r="E688">
        <f>VLOOKUP(B688,Contributi!$A$4:$A$1506,1,0)</f>
        <v>17739311003</v>
      </c>
    </row>
    <row r="689" spans="1:5" hidden="1" x14ac:dyDescent="0.3">
      <c r="A689" s="46" t="s">
        <v>2695</v>
      </c>
      <c r="B689" s="47">
        <v>2339850592</v>
      </c>
      <c r="C689" s="46" t="s">
        <v>2696</v>
      </c>
      <c r="D689" s="48">
        <v>2015</v>
      </c>
      <c r="E689">
        <f>VLOOKUP(B689,Contributi!$A$4:$A$1506,1,0)</f>
        <v>2339850592</v>
      </c>
    </row>
    <row r="690" spans="1:5" hidden="1" x14ac:dyDescent="0.3">
      <c r="A690" s="46" t="s">
        <v>2743</v>
      </c>
      <c r="B690" s="47">
        <v>92075250602</v>
      </c>
      <c r="C690" s="46" t="s">
        <v>2744</v>
      </c>
      <c r="D690" s="48">
        <v>9400</v>
      </c>
      <c r="E690">
        <f>VLOOKUP(B690,Contributi!$A$4:$A$1506,1,0)</f>
        <v>92075250602</v>
      </c>
    </row>
    <row r="691" spans="1:5" hidden="1" x14ac:dyDescent="0.3">
      <c r="A691" s="46" t="s">
        <v>2867</v>
      </c>
      <c r="B691" s="47">
        <v>91091130590</v>
      </c>
      <c r="C691" s="46" t="s">
        <v>2868</v>
      </c>
      <c r="D691" s="48">
        <v>2520</v>
      </c>
      <c r="E691">
        <f>VLOOKUP(B691,Contributi!$A$4:$A$1506,1,0)</f>
        <v>91091130590</v>
      </c>
    </row>
    <row r="692" spans="1:5" hidden="1" x14ac:dyDescent="0.3">
      <c r="A692" s="46" t="s">
        <v>448</v>
      </c>
      <c r="B692" s="47">
        <v>96553350586</v>
      </c>
      <c r="C692" s="46" t="s">
        <v>2721</v>
      </c>
      <c r="D692" s="48">
        <v>650</v>
      </c>
      <c r="E692">
        <f>VLOOKUP(B692,Contributi!$A$4:$A$1506,1,0)</f>
        <v>96553350586</v>
      </c>
    </row>
    <row r="693" spans="1:5" hidden="1" x14ac:dyDescent="0.3">
      <c r="A693" s="46" t="s">
        <v>546</v>
      </c>
      <c r="B693" s="47">
        <v>2752250601</v>
      </c>
      <c r="C693" s="46" t="s">
        <v>2722</v>
      </c>
      <c r="D693" s="48">
        <v>7200</v>
      </c>
      <c r="E693">
        <f>VLOOKUP(B693,Contributi!$A$4:$A$1506,1,0)</f>
        <v>2752250601</v>
      </c>
    </row>
    <row r="694" spans="1:5" hidden="1" x14ac:dyDescent="0.3">
      <c r="A694" s="46" t="s">
        <v>3864</v>
      </c>
      <c r="B694" s="47">
        <v>97297410587</v>
      </c>
      <c r="C694" s="46" t="s">
        <v>3409</v>
      </c>
      <c r="D694" s="48">
        <v>560</v>
      </c>
      <c r="E694">
        <f>VLOOKUP(B694,Contributi!$A$4:$A$1506,1,0)</f>
        <v>97297410587</v>
      </c>
    </row>
    <row r="695" spans="1:5" hidden="1" x14ac:dyDescent="0.3">
      <c r="A695" s="46" t="s">
        <v>2688</v>
      </c>
      <c r="B695" s="47">
        <v>96387780586</v>
      </c>
      <c r="C695" s="46" t="s">
        <v>2689</v>
      </c>
      <c r="D695" s="48">
        <v>4200</v>
      </c>
      <c r="E695">
        <f>VLOOKUP(B695,Contributi!$A$4:$A$1506,1,0)</f>
        <v>96387780586</v>
      </c>
    </row>
    <row r="696" spans="1:5" hidden="1" x14ac:dyDescent="0.3">
      <c r="A696" s="46" t="s">
        <v>2572</v>
      </c>
      <c r="B696" s="47">
        <v>4337401006</v>
      </c>
      <c r="C696" s="46" t="s">
        <v>2573</v>
      </c>
      <c r="D696" s="48">
        <v>20200</v>
      </c>
      <c r="E696">
        <f>VLOOKUP(B696,Contributi!$A$4:$A$1506,1,0)</f>
        <v>4337401006</v>
      </c>
    </row>
    <row r="697" spans="1:5" hidden="1" x14ac:dyDescent="0.3">
      <c r="A697" s="46" t="s">
        <v>2574</v>
      </c>
      <c r="B697" s="47">
        <v>96435510589</v>
      </c>
      <c r="C697" s="46" t="s">
        <v>2575</v>
      </c>
      <c r="D697" s="48">
        <v>1000</v>
      </c>
      <c r="E697">
        <f>VLOOKUP(B697,Contributi!$A$4:$A$1506,1,0)</f>
        <v>96435510589</v>
      </c>
    </row>
    <row r="698" spans="1:5" hidden="1" x14ac:dyDescent="0.3">
      <c r="A698" s="46" t="s">
        <v>3865</v>
      </c>
      <c r="B698" s="47">
        <v>97987920580</v>
      </c>
      <c r="C698" s="46" t="s">
        <v>2699</v>
      </c>
      <c r="D698" s="48">
        <v>1260</v>
      </c>
      <c r="E698">
        <f>VLOOKUP(B698,Contributi!$A$4:$A$1506,1,0)</f>
        <v>97987920580</v>
      </c>
    </row>
    <row r="699" spans="1:5" hidden="1" x14ac:dyDescent="0.3">
      <c r="A699" s="46" t="s">
        <v>2596</v>
      </c>
      <c r="B699" s="47">
        <v>13631011007</v>
      </c>
      <c r="C699" s="46" t="s">
        <v>2597</v>
      </c>
      <c r="D699" s="48">
        <v>8990</v>
      </c>
      <c r="E699">
        <f>VLOOKUP(B699,Contributi!$A$4:$A$1506,1,0)</f>
        <v>13631011007</v>
      </c>
    </row>
    <row r="700" spans="1:5" hidden="1" x14ac:dyDescent="0.3">
      <c r="A700" s="46" t="s">
        <v>1190</v>
      </c>
      <c r="B700" s="47">
        <v>2459600603</v>
      </c>
      <c r="C700" s="46" t="s">
        <v>2704</v>
      </c>
      <c r="D700" s="48">
        <v>450</v>
      </c>
      <c r="E700">
        <f>VLOOKUP(B700,Contributi!$A$4:$A$1506,1,0)</f>
        <v>2459600603</v>
      </c>
    </row>
    <row r="701" spans="1:5" hidden="1" x14ac:dyDescent="0.3">
      <c r="A701" s="46" t="s">
        <v>1132</v>
      </c>
      <c r="B701" s="47">
        <v>97724930587</v>
      </c>
      <c r="C701" s="46" t="s">
        <v>2710</v>
      </c>
      <c r="D701" s="48">
        <v>280</v>
      </c>
      <c r="E701">
        <f>VLOOKUP(B701,Contributi!$A$4:$A$1506,1,0)</f>
        <v>97724930587</v>
      </c>
    </row>
    <row r="702" spans="1:5" x14ac:dyDescent="0.3">
      <c r="A702" s="46" t="s">
        <v>1276</v>
      </c>
      <c r="B702" s="47">
        <v>1204220576</v>
      </c>
      <c r="C702" s="46" t="s">
        <v>3866</v>
      </c>
      <c r="D702" s="48">
        <v>80</v>
      </c>
      <c r="E702" t="e">
        <f>VLOOKUP(B702,Contributi!$A$4:$A$1506,1,0)</f>
        <v>#N/A</v>
      </c>
    </row>
    <row r="703" spans="1:5" hidden="1" x14ac:dyDescent="0.3">
      <c r="A703" s="46" t="s">
        <v>2413</v>
      </c>
      <c r="B703" s="47">
        <v>5373771004</v>
      </c>
      <c r="C703" s="46" t="s">
        <v>2414</v>
      </c>
      <c r="D703" s="48">
        <v>1320</v>
      </c>
      <c r="E703">
        <f>VLOOKUP(B703,Contributi!$A$4:$A$1506,1,0)</f>
        <v>5373771004</v>
      </c>
    </row>
    <row r="704" spans="1:5" hidden="1" x14ac:dyDescent="0.3">
      <c r="A704" s="46" t="s">
        <v>3867</v>
      </c>
      <c r="B704" s="47">
        <v>96421560580</v>
      </c>
      <c r="C704" s="46" t="s">
        <v>3868</v>
      </c>
      <c r="D704" s="48">
        <v>500</v>
      </c>
      <c r="E704">
        <f>VLOOKUP(B704,Contributi!$A$4:$A$1506,1,0)</f>
        <v>96421560580</v>
      </c>
    </row>
    <row r="705" spans="1:5" hidden="1" x14ac:dyDescent="0.3">
      <c r="A705" s="46" t="s">
        <v>996</v>
      </c>
      <c r="B705" s="47">
        <v>97518480583</v>
      </c>
      <c r="C705" s="46" t="s">
        <v>2390</v>
      </c>
      <c r="D705" s="48">
        <v>1125</v>
      </c>
      <c r="E705">
        <f>VLOOKUP(B705,Contributi!$A$4:$A$1506,1,0)</f>
        <v>97518480583</v>
      </c>
    </row>
    <row r="706" spans="1:5" hidden="1" x14ac:dyDescent="0.3">
      <c r="A706" s="46" t="s">
        <v>1090</v>
      </c>
      <c r="B706" s="47">
        <v>97575590589</v>
      </c>
      <c r="C706" s="46" t="s">
        <v>2332</v>
      </c>
      <c r="D706" s="48">
        <v>2185</v>
      </c>
      <c r="E706">
        <f>VLOOKUP(B706,Contributi!$A$4:$A$1506,1,0)</f>
        <v>97575590589</v>
      </c>
    </row>
    <row r="707" spans="1:5" hidden="1" x14ac:dyDescent="0.3">
      <c r="A707" s="46" t="s">
        <v>2302</v>
      </c>
      <c r="B707" s="47">
        <v>7687711007</v>
      </c>
      <c r="C707" s="46" t="s">
        <v>2303</v>
      </c>
      <c r="D707" s="48">
        <v>0</v>
      </c>
      <c r="E707">
        <f>VLOOKUP(B707,Contributi!$A$4:$A$1506,1,0)</f>
        <v>7687711007</v>
      </c>
    </row>
    <row r="708" spans="1:5" hidden="1" x14ac:dyDescent="0.3">
      <c r="A708" s="46" t="s">
        <v>3869</v>
      </c>
      <c r="B708" s="47">
        <v>97894270582</v>
      </c>
      <c r="C708" s="46" t="s">
        <v>3870</v>
      </c>
      <c r="D708" s="48">
        <v>1600</v>
      </c>
      <c r="E708">
        <f>VLOOKUP(B708,Contributi!$A$4:$A$1506,1,0)</f>
        <v>97894270582</v>
      </c>
    </row>
    <row r="709" spans="1:5" hidden="1" x14ac:dyDescent="0.3">
      <c r="A709" s="46" t="s">
        <v>2471</v>
      </c>
      <c r="B709" s="47">
        <v>96182120582</v>
      </c>
      <c r="C709" s="46" t="s">
        <v>2472</v>
      </c>
      <c r="D709" s="48">
        <v>1170</v>
      </c>
      <c r="E709">
        <f>VLOOKUP(B709,Contributi!$A$4:$A$1506,1,0)</f>
        <v>96182120582</v>
      </c>
    </row>
    <row r="710" spans="1:5" hidden="1" x14ac:dyDescent="0.3">
      <c r="A710" s="46" t="s">
        <v>60</v>
      </c>
      <c r="B710" s="47">
        <v>90152750569</v>
      </c>
      <c r="C710" s="46" t="s">
        <v>3871</v>
      </c>
      <c r="D710" s="48">
        <v>1815</v>
      </c>
      <c r="E710">
        <f>VLOOKUP(B710,Contributi!$A$4:$A$1506,1,0)</f>
        <v>90152750569</v>
      </c>
    </row>
    <row r="711" spans="1:5" hidden="1" x14ac:dyDescent="0.3">
      <c r="A711" s="46" t="s">
        <v>2166</v>
      </c>
      <c r="B711" s="47">
        <v>90066380578</v>
      </c>
      <c r="C711" s="46" t="s">
        <v>3872</v>
      </c>
      <c r="D711" s="48">
        <v>1920</v>
      </c>
      <c r="E711">
        <f>VLOOKUP(B711,Contributi!$A$4:$A$1506,1,0)</f>
        <v>90066380578</v>
      </c>
    </row>
    <row r="712" spans="1:5" hidden="1" x14ac:dyDescent="0.3">
      <c r="A712" s="46" t="s">
        <v>2163</v>
      </c>
      <c r="B712" s="47">
        <v>90067460593</v>
      </c>
      <c r="C712" s="46" t="s">
        <v>2164</v>
      </c>
      <c r="D712" s="48">
        <v>480</v>
      </c>
      <c r="E712">
        <f>VLOOKUP(B712,Contributi!$A$4:$A$1506,1,0)</f>
        <v>90067460593</v>
      </c>
    </row>
    <row r="713" spans="1:5" hidden="1" x14ac:dyDescent="0.3">
      <c r="A713" s="46" t="s">
        <v>2297</v>
      </c>
      <c r="B713" s="47">
        <v>7595831004</v>
      </c>
      <c r="C713" s="46" t="s">
        <v>2298</v>
      </c>
      <c r="D713" s="48">
        <v>15126</v>
      </c>
      <c r="E713">
        <f>VLOOKUP(B713,Contributi!$A$4:$A$1506,1,0)</f>
        <v>7595831004</v>
      </c>
    </row>
    <row r="714" spans="1:5" hidden="1" x14ac:dyDescent="0.3">
      <c r="A714" s="46" t="s">
        <v>2308</v>
      </c>
      <c r="B714" s="47">
        <v>7550800580</v>
      </c>
      <c r="C714" s="46" t="s">
        <v>2309</v>
      </c>
      <c r="D714" s="48">
        <v>6348</v>
      </c>
      <c r="E714">
        <f>VLOOKUP(B714,Contributi!$A$4:$A$1506,1,0)</f>
        <v>7550800580</v>
      </c>
    </row>
    <row r="715" spans="1:5" hidden="1" x14ac:dyDescent="0.3">
      <c r="A715" s="46" t="s">
        <v>3873</v>
      </c>
      <c r="B715" s="47">
        <v>80221330584</v>
      </c>
      <c r="C715" s="46" t="s">
        <v>3874</v>
      </c>
      <c r="D715" s="48">
        <v>1400</v>
      </c>
      <c r="E715">
        <f>VLOOKUP(B715,Contributi!$A$4:$A$1506,1,0)</f>
        <v>80221330584</v>
      </c>
    </row>
    <row r="716" spans="1:5" hidden="1" x14ac:dyDescent="0.3">
      <c r="A716" s="46" t="s">
        <v>2404</v>
      </c>
      <c r="B716" s="47">
        <v>91155680597</v>
      </c>
      <c r="C716" s="46" t="s">
        <v>2405</v>
      </c>
      <c r="D716" s="48">
        <v>1450</v>
      </c>
      <c r="E716">
        <f>VLOOKUP(B716,Contributi!$A$4:$A$1506,1,0)</f>
        <v>91155680597</v>
      </c>
    </row>
    <row r="717" spans="1:5" hidden="1" x14ac:dyDescent="0.3">
      <c r="A717" s="46" t="s">
        <v>762</v>
      </c>
      <c r="B717" s="47">
        <v>97472650585</v>
      </c>
      <c r="C717" s="46" t="s">
        <v>2406</v>
      </c>
      <c r="D717" s="48">
        <v>2242</v>
      </c>
      <c r="E717">
        <f>VLOOKUP(B717,Contributi!$A$4:$A$1506,1,0)</f>
        <v>97472650585</v>
      </c>
    </row>
    <row r="718" spans="1:5" hidden="1" x14ac:dyDescent="0.3">
      <c r="A718" s="46" t="s">
        <v>2315</v>
      </c>
      <c r="B718" s="47">
        <v>90125350562</v>
      </c>
      <c r="C718" s="46" t="s">
        <v>2316</v>
      </c>
      <c r="D718" s="48">
        <v>3640</v>
      </c>
      <c r="E718">
        <f>VLOOKUP(B718,Contributi!$A$4:$A$1506,1,0)</f>
        <v>90125350562</v>
      </c>
    </row>
    <row r="719" spans="1:5" hidden="1" x14ac:dyDescent="0.3">
      <c r="A719" s="46" t="s">
        <v>2306</v>
      </c>
      <c r="B719" s="47">
        <v>97987860588</v>
      </c>
      <c r="C719" s="46" t="s">
        <v>2307</v>
      </c>
      <c r="D719" s="48">
        <v>450</v>
      </c>
      <c r="E719">
        <f>VLOOKUP(B719,Contributi!$A$4:$A$1506,1,0)</f>
        <v>97987860588</v>
      </c>
    </row>
    <row r="720" spans="1:5" hidden="1" x14ac:dyDescent="0.3">
      <c r="A720" s="46" t="s">
        <v>2411</v>
      </c>
      <c r="B720" s="47">
        <v>13856431005</v>
      </c>
      <c r="C720" s="46" t="s">
        <v>2412</v>
      </c>
      <c r="D720" s="48">
        <v>10450</v>
      </c>
      <c r="E720">
        <f>VLOOKUP(B720,Contributi!$A$4:$A$1506,1,0)</f>
        <v>13856431005</v>
      </c>
    </row>
    <row r="721" spans="1:5" hidden="1" x14ac:dyDescent="0.3">
      <c r="A721" s="46" t="s">
        <v>3875</v>
      </c>
      <c r="B721" s="47">
        <v>12428941004</v>
      </c>
      <c r="C721" s="46" t="s">
        <v>2424</v>
      </c>
      <c r="D721" s="48">
        <v>1700</v>
      </c>
      <c r="E721">
        <f>VLOOKUP(B721,Contributi!$A$4:$A$1506,1,0)</f>
        <v>12428941004</v>
      </c>
    </row>
    <row r="722" spans="1:5" hidden="1" x14ac:dyDescent="0.3">
      <c r="A722" s="46" t="s">
        <v>2449</v>
      </c>
      <c r="B722" s="47">
        <v>90069400597</v>
      </c>
      <c r="C722" s="46" t="s">
        <v>2450</v>
      </c>
      <c r="D722" s="48">
        <v>1440</v>
      </c>
      <c r="E722">
        <f>VLOOKUP(B722,Contributi!$A$4:$A$1506,1,0)</f>
        <v>90069400597</v>
      </c>
    </row>
    <row r="723" spans="1:5" hidden="1" x14ac:dyDescent="0.3">
      <c r="A723" s="46" t="s">
        <v>2416</v>
      </c>
      <c r="B723" s="47">
        <v>95025090580</v>
      </c>
      <c r="C723" s="46" t="s">
        <v>2417</v>
      </c>
      <c r="D723" s="48">
        <v>3350</v>
      </c>
      <c r="E723">
        <f>VLOOKUP(B723,Contributi!$A$4:$A$1506,1,0)</f>
        <v>95025090580</v>
      </c>
    </row>
    <row r="724" spans="1:5" hidden="1" x14ac:dyDescent="0.3">
      <c r="A724" s="46" t="s">
        <v>2277</v>
      </c>
      <c r="B724" s="47">
        <v>97586610582</v>
      </c>
      <c r="C724" s="46" t="s">
        <v>2278</v>
      </c>
      <c r="D724" s="48">
        <v>0</v>
      </c>
      <c r="E724">
        <f>VLOOKUP(B724,Contributi!$A$4:$A$1506,1,0)</f>
        <v>97586610582</v>
      </c>
    </row>
    <row r="725" spans="1:5" hidden="1" x14ac:dyDescent="0.3">
      <c r="A725" s="46" t="s">
        <v>2280</v>
      </c>
      <c r="B725" s="47">
        <v>91106800591</v>
      </c>
      <c r="C725" s="46" t="s">
        <v>2281</v>
      </c>
      <c r="D725" s="48">
        <v>34200</v>
      </c>
      <c r="E725">
        <f>VLOOKUP(B725,Contributi!$A$4:$A$1506,1,0)</f>
        <v>91106800591</v>
      </c>
    </row>
    <row r="726" spans="1:5" hidden="1" x14ac:dyDescent="0.3">
      <c r="A726" s="46" t="s">
        <v>2148</v>
      </c>
      <c r="B726" s="47">
        <v>90082640583</v>
      </c>
      <c r="C726" s="46" t="s">
        <v>2149</v>
      </c>
      <c r="D726" s="48">
        <v>6240</v>
      </c>
      <c r="E726">
        <f>VLOOKUP(B726,Contributi!$A$4:$A$1506,1,0)</f>
        <v>90082640583</v>
      </c>
    </row>
    <row r="727" spans="1:5" hidden="1" x14ac:dyDescent="0.3">
      <c r="A727" s="46" t="s">
        <v>3876</v>
      </c>
      <c r="B727" s="47">
        <v>90060120590</v>
      </c>
      <c r="C727" s="46" t="s">
        <v>2283</v>
      </c>
      <c r="D727" s="48">
        <v>4300</v>
      </c>
      <c r="E727">
        <f>VLOOKUP(B727,Contributi!$A$4:$A$1506,1,0)</f>
        <v>90060120590</v>
      </c>
    </row>
    <row r="728" spans="1:5" hidden="1" x14ac:dyDescent="0.3">
      <c r="A728" s="46" t="s">
        <v>2284</v>
      </c>
      <c r="B728" s="47">
        <v>9376841004</v>
      </c>
      <c r="C728" s="46" t="s">
        <v>2285</v>
      </c>
      <c r="D728" s="48">
        <v>3100</v>
      </c>
      <c r="E728">
        <f>VLOOKUP(B728,Contributi!$A$4:$A$1506,1,0)</f>
        <v>9376841004</v>
      </c>
    </row>
    <row r="729" spans="1:5" hidden="1" x14ac:dyDescent="0.3">
      <c r="A729" s="46" t="s">
        <v>2312</v>
      </c>
      <c r="B729" s="47">
        <v>2540920598</v>
      </c>
      <c r="C729" s="46" t="s">
        <v>2313</v>
      </c>
      <c r="D729" s="48">
        <v>14640</v>
      </c>
      <c r="E729">
        <f>VLOOKUP(B729,Contributi!$A$4:$A$1506,1,0)</f>
        <v>2540920598</v>
      </c>
    </row>
    <row r="730" spans="1:5" hidden="1" x14ac:dyDescent="0.3">
      <c r="A730" s="46" t="s">
        <v>2664</v>
      </c>
      <c r="B730" s="47">
        <v>9038321007</v>
      </c>
      <c r="C730" s="46" t="s">
        <v>2665</v>
      </c>
      <c r="D730" s="48">
        <v>25384</v>
      </c>
      <c r="E730">
        <f>VLOOKUP(B730,Contributi!$A$4:$A$1506,1,0)</f>
        <v>9038321007</v>
      </c>
    </row>
    <row r="731" spans="1:5" hidden="1" x14ac:dyDescent="0.3">
      <c r="A731" s="46" t="s">
        <v>580</v>
      </c>
      <c r="B731" s="47">
        <v>96426110589</v>
      </c>
      <c r="C731" s="46" t="s">
        <v>2139</v>
      </c>
      <c r="D731" s="48">
        <v>900</v>
      </c>
      <c r="E731">
        <f>VLOOKUP(B731,Contributi!$A$4:$A$1506,1,0)</f>
        <v>96426110589</v>
      </c>
    </row>
    <row r="732" spans="1:5" hidden="1" x14ac:dyDescent="0.3">
      <c r="A732" s="46" t="s">
        <v>909</v>
      </c>
      <c r="B732" s="47">
        <v>97456020581</v>
      </c>
      <c r="C732" s="46" t="s">
        <v>2399</v>
      </c>
      <c r="D732" s="48">
        <v>2900</v>
      </c>
      <c r="E732">
        <f>VLOOKUP(B732,Contributi!$A$4:$A$1506,1,0)</f>
        <v>97456020581</v>
      </c>
    </row>
    <row r="733" spans="1:5" hidden="1" x14ac:dyDescent="0.3">
      <c r="A733" s="46" t="s">
        <v>1328</v>
      </c>
      <c r="B733" s="47">
        <v>96582980585</v>
      </c>
      <c r="C733" s="46" t="s">
        <v>2367</v>
      </c>
      <c r="D733" s="48">
        <v>720</v>
      </c>
      <c r="E733">
        <f>VLOOKUP(B733,Contributi!$A$4:$A$1506,1,0)</f>
        <v>96582980585</v>
      </c>
    </row>
    <row r="734" spans="1:5" hidden="1" x14ac:dyDescent="0.3">
      <c r="A734" s="46" t="s">
        <v>2383</v>
      </c>
      <c r="B734" s="47">
        <v>91018600592</v>
      </c>
      <c r="C734" s="46" t="s">
        <v>2384</v>
      </c>
      <c r="D734" s="48">
        <v>7000</v>
      </c>
      <c r="E734">
        <f>VLOOKUP(B734,Contributi!$A$4:$A$1506,1,0)</f>
        <v>91018600592</v>
      </c>
    </row>
    <row r="735" spans="1:5" hidden="1" x14ac:dyDescent="0.3">
      <c r="A735" s="46" t="s">
        <v>405</v>
      </c>
      <c r="B735" s="47">
        <v>97481890586</v>
      </c>
      <c r="C735" s="46" t="s">
        <v>2398</v>
      </c>
      <c r="D735" s="48">
        <v>760</v>
      </c>
      <c r="E735">
        <f>VLOOKUP(B735,Contributi!$A$4:$A$1506,1,0)</f>
        <v>97481890586</v>
      </c>
    </row>
    <row r="736" spans="1:5" hidden="1" x14ac:dyDescent="0.3">
      <c r="A736" s="46" t="s">
        <v>289</v>
      </c>
      <c r="B736" s="47">
        <v>14995671006</v>
      </c>
      <c r="C736" s="46" t="s">
        <v>2111</v>
      </c>
      <c r="D736" s="48">
        <v>179.1</v>
      </c>
      <c r="E736">
        <f>VLOOKUP(B736,Contributi!$A$4:$A$1506,1,0)</f>
        <v>14995671006</v>
      </c>
    </row>
    <row r="737" spans="1:5" hidden="1" x14ac:dyDescent="0.3">
      <c r="A737" s="46" t="s">
        <v>35</v>
      </c>
      <c r="B737" s="47">
        <v>94081990585</v>
      </c>
      <c r="C737" s="46" t="s">
        <v>2301</v>
      </c>
      <c r="D737" s="48">
        <v>2280</v>
      </c>
      <c r="E737">
        <f>VLOOKUP(B737,Contributi!$A$4:$A$1506,1,0)</f>
        <v>94081990585</v>
      </c>
    </row>
    <row r="738" spans="1:5" hidden="1" x14ac:dyDescent="0.3">
      <c r="A738" s="46" t="s">
        <v>2402</v>
      </c>
      <c r="B738" s="47">
        <v>2007950591</v>
      </c>
      <c r="C738" s="46" t="s">
        <v>2403</v>
      </c>
      <c r="D738" s="48">
        <v>1360</v>
      </c>
      <c r="E738">
        <f>VLOOKUP(B738,Contributi!$A$4:$A$1506,1,0)</f>
        <v>2007950591</v>
      </c>
    </row>
    <row r="739" spans="1:5" hidden="1" x14ac:dyDescent="0.3">
      <c r="A739" s="46" t="s">
        <v>2393</v>
      </c>
      <c r="B739" s="47">
        <v>8305421003</v>
      </c>
      <c r="C739" s="46" t="s">
        <v>2394</v>
      </c>
      <c r="D739" s="48">
        <v>2550</v>
      </c>
      <c r="E739">
        <f>VLOOKUP(B739,Contributi!$A$4:$A$1506,1,0)</f>
        <v>8305421003</v>
      </c>
    </row>
    <row r="740" spans="1:5" hidden="1" x14ac:dyDescent="0.3">
      <c r="A740" s="46" t="s">
        <v>730</v>
      </c>
      <c r="B740" s="47">
        <v>97068200589</v>
      </c>
      <c r="C740" s="46" t="s">
        <v>2641</v>
      </c>
      <c r="D740" s="48">
        <v>6877.5</v>
      </c>
      <c r="E740">
        <f>VLOOKUP(B740,Contributi!$A$4:$A$1506,1,0)</f>
        <v>97068200589</v>
      </c>
    </row>
    <row r="741" spans="1:5" hidden="1" x14ac:dyDescent="0.3">
      <c r="A741" s="46" t="s">
        <v>2376</v>
      </c>
      <c r="B741" s="47">
        <v>2889060600</v>
      </c>
      <c r="C741" s="46" t="s">
        <v>2377</v>
      </c>
      <c r="D741" s="48">
        <v>4840</v>
      </c>
      <c r="E741">
        <f>VLOOKUP(B741,Contributi!$A$4:$A$1506,1,0)</f>
        <v>2889060600</v>
      </c>
    </row>
    <row r="742" spans="1:5" hidden="1" x14ac:dyDescent="0.3">
      <c r="A742" s="46" t="s">
        <v>3877</v>
      </c>
      <c r="B742" s="47">
        <v>91150710597</v>
      </c>
      <c r="C742" s="46" t="s">
        <v>2311</v>
      </c>
      <c r="D742" s="48">
        <v>2640</v>
      </c>
      <c r="E742">
        <f>VLOOKUP(B742,Contributi!$A$4:$A$1506,1,0)</f>
        <v>91150710597</v>
      </c>
    </row>
    <row r="743" spans="1:5" hidden="1" x14ac:dyDescent="0.3">
      <c r="A743" s="46" t="s">
        <v>1675</v>
      </c>
      <c r="B743" s="47">
        <v>94083690589</v>
      </c>
      <c r="C743" s="46" t="s">
        <v>1676</v>
      </c>
      <c r="D743" s="48">
        <v>1799.82</v>
      </c>
      <c r="E743">
        <f>VLOOKUP(B743,Contributi!$A$4:$A$1506,1,0)</f>
        <v>94083690589</v>
      </c>
    </row>
    <row r="744" spans="1:5" hidden="1" x14ac:dyDescent="0.3">
      <c r="A744" s="46" t="s">
        <v>2400</v>
      </c>
      <c r="B744" s="47">
        <v>97429530583</v>
      </c>
      <c r="C744" s="46" t="s">
        <v>2401</v>
      </c>
      <c r="D744" s="48">
        <v>315</v>
      </c>
      <c r="E744">
        <f>VLOOKUP(B744,Contributi!$A$4:$A$1506,1,0)</f>
        <v>97429530583</v>
      </c>
    </row>
    <row r="745" spans="1:5" x14ac:dyDescent="0.3">
      <c r="A745" s="46" t="s">
        <v>3878</v>
      </c>
      <c r="B745" s="47">
        <v>4520861008</v>
      </c>
      <c r="C745" s="46" t="s">
        <v>3879</v>
      </c>
      <c r="D745" s="48">
        <v>960</v>
      </c>
      <c r="E745" t="e">
        <f>VLOOKUP(B745,Contributi!$A$4:$A$1506,1,0)</f>
        <v>#N/A</v>
      </c>
    </row>
    <row r="746" spans="1:5" hidden="1" x14ac:dyDescent="0.3">
      <c r="A746" s="46" t="s">
        <v>3880</v>
      </c>
      <c r="B746" s="47">
        <v>2333550594</v>
      </c>
      <c r="C746" s="46" t="s">
        <v>2629</v>
      </c>
      <c r="D746" s="48">
        <v>24840</v>
      </c>
      <c r="E746">
        <f>VLOOKUP(B746,Contributi!$A$4:$A$1506,1,0)</f>
        <v>2333550594</v>
      </c>
    </row>
    <row r="747" spans="1:5" hidden="1" x14ac:dyDescent="0.3">
      <c r="A747" s="46" t="s">
        <v>2378</v>
      </c>
      <c r="B747" s="47">
        <v>97724460585</v>
      </c>
      <c r="C747" s="46" t="s">
        <v>2379</v>
      </c>
      <c r="D747" s="48">
        <v>2677.5</v>
      </c>
      <c r="E747">
        <f>VLOOKUP(B747,Contributi!$A$4:$A$1506,1,0)</f>
        <v>97724460585</v>
      </c>
    </row>
    <row r="748" spans="1:5" hidden="1" x14ac:dyDescent="0.3">
      <c r="A748" s="46" t="s">
        <v>418</v>
      </c>
      <c r="B748" s="47">
        <v>3212770600</v>
      </c>
      <c r="C748" s="46" t="s">
        <v>2382</v>
      </c>
      <c r="D748" s="48">
        <v>2450</v>
      </c>
      <c r="E748">
        <f>VLOOKUP(B748,Contributi!$A$4:$A$1506,1,0)</f>
        <v>3212770600</v>
      </c>
    </row>
    <row r="749" spans="1:5" hidden="1" x14ac:dyDescent="0.3">
      <c r="A749" s="46" t="s">
        <v>2380</v>
      </c>
      <c r="B749" s="47">
        <v>90071430590</v>
      </c>
      <c r="C749" s="46" t="s">
        <v>2381</v>
      </c>
      <c r="D749" s="48">
        <v>2640</v>
      </c>
      <c r="E749">
        <f>VLOOKUP(B749,Contributi!$A$4:$A$1506,1,0)</f>
        <v>90071430590</v>
      </c>
    </row>
    <row r="750" spans="1:5" hidden="1" x14ac:dyDescent="0.3">
      <c r="A750" s="46" t="s">
        <v>2387</v>
      </c>
      <c r="B750" s="47">
        <v>96312420589</v>
      </c>
      <c r="C750" s="46" t="s">
        <v>2388</v>
      </c>
      <c r="D750" s="48">
        <v>990</v>
      </c>
      <c r="E750">
        <f>VLOOKUP(B750,Contributi!$A$4:$A$1506,1,0)</f>
        <v>96312420589</v>
      </c>
    </row>
    <row r="751" spans="1:5" hidden="1" x14ac:dyDescent="0.3">
      <c r="A751" s="46" t="s">
        <v>2407</v>
      </c>
      <c r="B751" s="47">
        <v>97935030581</v>
      </c>
      <c r="C751" s="46" t="s">
        <v>3881</v>
      </c>
      <c r="D751" s="48">
        <v>3870</v>
      </c>
      <c r="E751">
        <f>VLOOKUP(B751,Contributi!$A$4:$A$1506,1,0)</f>
        <v>97935030581</v>
      </c>
    </row>
    <row r="752" spans="1:5" hidden="1" x14ac:dyDescent="0.3">
      <c r="A752" s="46" t="s">
        <v>2409</v>
      </c>
      <c r="B752" s="47">
        <v>16920101009</v>
      </c>
      <c r="C752" s="46" t="s">
        <v>2410</v>
      </c>
      <c r="D752" s="48">
        <v>11720</v>
      </c>
      <c r="E752">
        <f>VLOOKUP(B752,Contributi!$A$4:$A$1506,1,0)</f>
        <v>16920101009</v>
      </c>
    </row>
    <row r="753" spans="1:5" hidden="1" x14ac:dyDescent="0.3">
      <c r="A753" s="46" t="s">
        <v>2355</v>
      </c>
      <c r="B753" s="47">
        <v>2560050599</v>
      </c>
      <c r="C753" s="46" t="s">
        <v>2356</v>
      </c>
      <c r="D753" s="48">
        <v>2900</v>
      </c>
      <c r="E753">
        <f>VLOOKUP(B753,Contributi!$A$4:$A$1506,1,0)</f>
        <v>2560050599</v>
      </c>
    </row>
    <row r="754" spans="1:5" hidden="1" x14ac:dyDescent="0.3">
      <c r="A754" s="46" t="s">
        <v>3882</v>
      </c>
      <c r="B754" s="47">
        <v>2987700602</v>
      </c>
      <c r="C754" s="46" t="s">
        <v>3883</v>
      </c>
      <c r="D754" s="48">
        <v>3350</v>
      </c>
      <c r="E754">
        <f>VLOOKUP(B754,Contributi!$A$4:$A$1506,1,0)</f>
        <v>2987700602</v>
      </c>
    </row>
    <row r="755" spans="1:5" hidden="1" x14ac:dyDescent="0.3">
      <c r="A755" s="46" t="s">
        <v>3884</v>
      </c>
      <c r="B755" s="47">
        <v>7126200588</v>
      </c>
      <c r="C755" s="46" t="s">
        <v>3885</v>
      </c>
      <c r="D755" s="48">
        <v>1690</v>
      </c>
      <c r="E755">
        <f>VLOOKUP(B755,Contributi!$A$4:$A$1506,1,0)</f>
        <v>7126200588</v>
      </c>
    </row>
    <row r="756" spans="1:5" hidden="1" x14ac:dyDescent="0.3">
      <c r="A756" s="46" t="s">
        <v>3661</v>
      </c>
      <c r="B756" s="47">
        <v>96543030587</v>
      </c>
      <c r="C756" s="46" t="s">
        <v>3886</v>
      </c>
      <c r="D756" s="48">
        <v>120</v>
      </c>
      <c r="E756">
        <f>VLOOKUP(B756,Contributi!$A$4:$A$1506,1,0)</f>
        <v>96543030587</v>
      </c>
    </row>
    <row r="757" spans="1:5" hidden="1" x14ac:dyDescent="0.3">
      <c r="A757" s="46" t="s">
        <v>2371</v>
      </c>
      <c r="B757" s="47">
        <v>6202711005</v>
      </c>
      <c r="C757" s="46" t="s">
        <v>2372</v>
      </c>
      <c r="D757" s="48">
        <v>17300</v>
      </c>
      <c r="E757">
        <f>VLOOKUP(B757,Contributi!$A$4:$A$1506,1,0)</f>
        <v>6202711005</v>
      </c>
    </row>
    <row r="758" spans="1:5" hidden="1" x14ac:dyDescent="0.3">
      <c r="A758" s="46" t="s">
        <v>92</v>
      </c>
      <c r="B758" s="47">
        <v>80415780586</v>
      </c>
      <c r="C758" s="46" t="s">
        <v>2370</v>
      </c>
      <c r="D758" s="48">
        <v>13390</v>
      </c>
      <c r="E758">
        <f>VLOOKUP(B758,Contributi!$A$4:$A$1506,1,0)</f>
        <v>80415780586</v>
      </c>
    </row>
    <row r="759" spans="1:5" x14ac:dyDescent="0.3">
      <c r="A759" s="46" t="s">
        <v>3640</v>
      </c>
      <c r="B759" s="47">
        <v>3248140596</v>
      </c>
      <c r="C759" s="46" t="s">
        <v>3887</v>
      </c>
      <c r="D759" s="48">
        <v>500</v>
      </c>
      <c r="E759" t="e">
        <f>VLOOKUP(B759,Contributi!$A$4:$A$1506,1,0)</f>
        <v>#N/A</v>
      </c>
    </row>
    <row r="760" spans="1:5" hidden="1" x14ac:dyDescent="0.3">
      <c r="A760" s="46" t="s">
        <v>2347</v>
      </c>
      <c r="B760" s="47">
        <v>2815510595</v>
      </c>
      <c r="C760" s="46" t="s">
        <v>2348</v>
      </c>
      <c r="D760" s="48">
        <v>0</v>
      </c>
      <c r="E760">
        <f>VLOOKUP(B760,Contributi!$A$4:$A$1506,1,0)</f>
        <v>2815510595</v>
      </c>
    </row>
    <row r="761" spans="1:5" hidden="1" x14ac:dyDescent="0.3">
      <c r="A761" s="46" t="s">
        <v>2505</v>
      </c>
      <c r="B761" s="47">
        <v>96368830582</v>
      </c>
      <c r="C761" s="46" t="s">
        <v>2506</v>
      </c>
      <c r="D761" s="48">
        <v>1845</v>
      </c>
      <c r="E761">
        <f>VLOOKUP(B761,Contributi!$A$4:$A$1506,1,0)</f>
        <v>96368830582</v>
      </c>
    </row>
    <row r="762" spans="1:5" hidden="1" x14ac:dyDescent="0.3">
      <c r="A762" s="46" t="s">
        <v>3888</v>
      </c>
      <c r="B762" s="47">
        <v>97811360581</v>
      </c>
      <c r="C762" s="46" t="s">
        <v>3889</v>
      </c>
      <c r="D762" s="48">
        <v>200</v>
      </c>
      <c r="E762">
        <f>VLOOKUP(B762,Contributi!$A$4:$A$1506,1,0)</f>
        <v>97811360581</v>
      </c>
    </row>
    <row r="763" spans="1:5" hidden="1" x14ac:dyDescent="0.3">
      <c r="A763" s="46" t="s">
        <v>2357</v>
      </c>
      <c r="B763" s="47">
        <v>97857610584</v>
      </c>
      <c r="C763" s="46" t="s">
        <v>2358</v>
      </c>
      <c r="D763" s="48">
        <v>17210</v>
      </c>
      <c r="E763">
        <f>VLOOKUP(B763,Contributi!$A$4:$A$1506,1,0)</f>
        <v>97857610584</v>
      </c>
    </row>
    <row r="764" spans="1:5" hidden="1" x14ac:dyDescent="0.3">
      <c r="A764" s="46" t="s">
        <v>1031</v>
      </c>
      <c r="B764" s="47">
        <v>4835881006</v>
      </c>
      <c r="C764" s="46" t="s">
        <v>3890</v>
      </c>
      <c r="D764" s="48">
        <v>660</v>
      </c>
      <c r="E764">
        <f>VLOOKUP(B764,Contributi!$A$4:$A$1506,1,0)</f>
        <v>4835881006</v>
      </c>
    </row>
    <row r="765" spans="1:5" hidden="1" x14ac:dyDescent="0.3">
      <c r="A765" s="46" t="s">
        <v>3891</v>
      </c>
      <c r="B765" s="47">
        <v>96451670580</v>
      </c>
      <c r="C765" s="46" t="s">
        <v>2375</v>
      </c>
      <c r="D765" s="48">
        <v>1350</v>
      </c>
      <c r="E765">
        <f>VLOOKUP(B765,Contributi!$A$4:$A$1506,1,0)</f>
        <v>96451670580</v>
      </c>
    </row>
    <row r="766" spans="1:5" hidden="1" x14ac:dyDescent="0.3">
      <c r="A766" s="46" t="s">
        <v>3892</v>
      </c>
      <c r="B766" s="47">
        <v>91132490599</v>
      </c>
      <c r="C766" s="46" t="s">
        <v>2530</v>
      </c>
      <c r="D766" s="48">
        <v>840</v>
      </c>
      <c r="E766">
        <f>VLOOKUP(B766,Contributi!$A$4:$A$1506,1,0)</f>
        <v>91132490599</v>
      </c>
    </row>
    <row r="767" spans="1:5" hidden="1" x14ac:dyDescent="0.3">
      <c r="A767" s="46" t="s">
        <v>3893</v>
      </c>
      <c r="B767" s="47">
        <v>96449000585</v>
      </c>
      <c r="C767" s="46" t="s">
        <v>2360</v>
      </c>
      <c r="D767" s="48">
        <v>4150</v>
      </c>
      <c r="E767">
        <f>VLOOKUP(B767,Contributi!$A$4:$A$1506,1,0)</f>
        <v>96449000585</v>
      </c>
    </row>
    <row r="768" spans="1:5" hidden="1" x14ac:dyDescent="0.3">
      <c r="A768" s="46" t="s">
        <v>3894</v>
      </c>
      <c r="B768" s="47">
        <v>14911531003</v>
      </c>
      <c r="C768" s="46" t="s">
        <v>2361</v>
      </c>
      <c r="D768" s="48">
        <v>920</v>
      </c>
      <c r="E768">
        <f>VLOOKUP(B768,Contributi!$A$4:$A$1506,1,0)</f>
        <v>14911531003</v>
      </c>
    </row>
    <row r="769" spans="1:5" hidden="1" x14ac:dyDescent="0.3">
      <c r="A769" s="46" t="s">
        <v>2365</v>
      </c>
      <c r="B769" s="47">
        <v>12516401002</v>
      </c>
      <c r="C769" s="46" t="s">
        <v>2366</v>
      </c>
      <c r="D769" s="48">
        <v>2500</v>
      </c>
      <c r="E769">
        <f>VLOOKUP(B769,Contributi!$A$4:$A$1506,1,0)</f>
        <v>12516401002</v>
      </c>
    </row>
    <row r="770" spans="1:5" hidden="1" x14ac:dyDescent="0.3">
      <c r="A770" s="46" t="s">
        <v>3895</v>
      </c>
      <c r="B770" s="47">
        <v>5456951002</v>
      </c>
      <c r="C770" s="46" t="s">
        <v>3896</v>
      </c>
      <c r="D770" s="48">
        <v>100</v>
      </c>
      <c r="E770">
        <f>VLOOKUP(B770,Contributi!$A$4:$A$1506,1,0)</f>
        <v>5456951002</v>
      </c>
    </row>
    <row r="771" spans="1:5" hidden="1" x14ac:dyDescent="0.3">
      <c r="A771" s="46" t="s">
        <v>547</v>
      </c>
      <c r="B771" s="47">
        <v>90081740590</v>
      </c>
      <c r="C771" s="46" t="s">
        <v>2468</v>
      </c>
      <c r="D771" s="48">
        <v>780</v>
      </c>
      <c r="E771">
        <f>VLOOKUP(B771,Contributi!$A$4:$A$1506,1,0)</f>
        <v>90081740590</v>
      </c>
    </row>
    <row r="772" spans="1:5" hidden="1" x14ac:dyDescent="0.3">
      <c r="A772" s="46" t="s">
        <v>3897</v>
      </c>
      <c r="B772" s="47">
        <v>90016870579</v>
      </c>
      <c r="C772" s="46" t="s">
        <v>2457</v>
      </c>
      <c r="D772" s="48">
        <v>150</v>
      </c>
      <c r="E772">
        <f>VLOOKUP(B772,Contributi!$A$4:$A$1506,1,0)</f>
        <v>90016870579</v>
      </c>
    </row>
    <row r="773" spans="1:5" hidden="1" x14ac:dyDescent="0.3">
      <c r="A773" s="46" t="s">
        <v>2321</v>
      </c>
      <c r="B773" s="47">
        <v>94079720580</v>
      </c>
      <c r="C773" s="46" t="s">
        <v>2322</v>
      </c>
      <c r="D773" s="48">
        <v>0</v>
      </c>
      <c r="E773">
        <f>VLOOKUP(B773,Contributi!$A$4:$A$1506,1,0)</f>
        <v>94079720580</v>
      </c>
    </row>
    <row r="774" spans="1:5" hidden="1" x14ac:dyDescent="0.3">
      <c r="A774" s="46" t="s">
        <v>2335</v>
      </c>
      <c r="B774" s="47">
        <v>97061180580</v>
      </c>
      <c r="C774" s="46" t="s">
        <v>2336</v>
      </c>
      <c r="D774" s="48">
        <v>2400</v>
      </c>
      <c r="E774">
        <f>VLOOKUP(B774,Contributi!$A$4:$A$1506,1,0)</f>
        <v>97061180580</v>
      </c>
    </row>
    <row r="775" spans="1:5" hidden="1" x14ac:dyDescent="0.3">
      <c r="A775" s="46" t="s">
        <v>2288</v>
      </c>
      <c r="B775" s="47">
        <v>96105550584</v>
      </c>
      <c r="C775" s="46" t="s">
        <v>2289</v>
      </c>
      <c r="D775" s="48">
        <v>4938.45</v>
      </c>
      <c r="E775">
        <f>VLOOKUP(B775,Contributi!$A$4:$A$1506,1,0)</f>
        <v>96105550584</v>
      </c>
    </row>
    <row r="776" spans="1:5" hidden="1" x14ac:dyDescent="0.3">
      <c r="A776" s="46" t="s">
        <v>0</v>
      </c>
      <c r="B776" s="47">
        <v>90026440603</v>
      </c>
      <c r="C776" s="46" t="s">
        <v>2282</v>
      </c>
      <c r="D776" s="48">
        <v>4400</v>
      </c>
      <c r="E776">
        <f>VLOOKUP(B776,Contributi!$A$4:$A$1506,1,0)</f>
        <v>90026440603</v>
      </c>
    </row>
    <row r="777" spans="1:5" hidden="1" x14ac:dyDescent="0.3">
      <c r="A777" s="46" t="s">
        <v>3898</v>
      </c>
      <c r="B777" s="47">
        <v>91032880600</v>
      </c>
      <c r="C777" s="46" t="s">
        <v>2475</v>
      </c>
      <c r="D777" s="48">
        <v>5150</v>
      </c>
      <c r="E777">
        <f>VLOOKUP(B777,Contributi!$A$4:$A$1506,1,0)</f>
        <v>91032880600</v>
      </c>
    </row>
    <row r="778" spans="1:5" hidden="1" x14ac:dyDescent="0.3">
      <c r="A778" s="46" t="s">
        <v>2473</v>
      </c>
      <c r="B778" s="47">
        <v>17301591008</v>
      </c>
      <c r="C778" s="46" t="s">
        <v>2474</v>
      </c>
      <c r="D778" s="48">
        <v>1920</v>
      </c>
      <c r="E778">
        <f>VLOOKUP(B778,Contributi!$A$4:$A$1506,1,0)</f>
        <v>17301591008</v>
      </c>
    </row>
    <row r="779" spans="1:5" hidden="1" x14ac:dyDescent="0.3">
      <c r="A779" s="46" t="s">
        <v>2330</v>
      </c>
      <c r="B779" s="47">
        <v>94077720582</v>
      </c>
      <c r="C779" s="46" t="s">
        <v>2331</v>
      </c>
      <c r="D779" s="48">
        <v>1300</v>
      </c>
      <c r="E779">
        <f>VLOOKUP(B779,Contributi!$A$4:$A$1506,1,0)</f>
        <v>94077720582</v>
      </c>
    </row>
    <row r="780" spans="1:5" hidden="1" x14ac:dyDescent="0.3">
      <c r="A780" s="46" t="s">
        <v>2219</v>
      </c>
      <c r="B780" s="47">
        <v>91028390606</v>
      </c>
      <c r="C780" s="46" t="s">
        <v>2220</v>
      </c>
      <c r="D780" s="48">
        <v>1200</v>
      </c>
      <c r="E780">
        <f>VLOOKUP(B780,Contributi!$A$4:$A$1506,1,0)</f>
        <v>91028390606</v>
      </c>
    </row>
    <row r="781" spans="1:5" hidden="1" x14ac:dyDescent="0.3">
      <c r="A781" s="46" t="s">
        <v>3899</v>
      </c>
      <c r="B781" s="47">
        <v>13088471001</v>
      </c>
      <c r="C781" s="46" t="s">
        <v>3900</v>
      </c>
      <c r="D781" s="48">
        <v>300</v>
      </c>
      <c r="E781">
        <f>VLOOKUP(B781,Contributi!$A$4:$A$1506,1,0)</f>
        <v>13088471001</v>
      </c>
    </row>
    <row r="782" spans="1:5" hidden="1" x14ac:dyDescent="0.3">
      <c r="A782" s="46" t="s">
        <v>2368</v>
      </c>
      <c r="B782" s="47">
        <v>95051630580</v>
      </c>
      <c r="C782" s="46" t="s">
        <v>2369</v>
      </c>
      <c r="D782" s="48">
        <v>1000</v>
      </c>
      <c r="E782">
        <f>VLOOKUP(B782,Contributi!$A$4:$A$1506,1,0)</f>
        <v>95051630580</v>
      </c>
    </row>
    <row r="783" spans="1:5" hidden="1" x14ac:dyDescent="0.3">
      <c r="A783" s="46" t="s">
        <v>2345</v>
      </c>
      <c r="B783" s="47">
        <v>96064640582</v>
      </c>
      <c r="C783" s="46" t="s">
        <v>2346</v>
      </c>
      <c r="D783" s="48">
        <v>3645</v>
      </c>
      <c r="E783">
        <f>VLOOKUP(B783,Contributi!$A$4:$A$1506,1,0)</f>
        <v>96064640582</v>
      </c>
    </row>
    <row r="784" spans="1:5" hidden="1" x14ac:dyDescent="0.3">
      <c r="A784" s="46" t="s">
        <v>2199</v>
      </c>
      <c r="B784" s="47">
        <v>1264590579</v>
      </c>
      <c r="C784" s="46" t="s">
        <v>2200</v>
      </c>
      <c r="D784" s="48">
        <v>721.5</v>
      </c>
      <c r="E784">
        <f>VLOOKUP(B784,Contributi!$A$4:$A$1506,1,0)</f>
        <v>1264590579</v>
      </c>
    </row>
    <row r="785" spans="1:5" hidden="1" x14ac:dyDescent="0.3">
      <c r="A785" s="46" t="s">
        <v>2484</v>
      </c>
      <c r="B785" s="47">
        <v>97223170586</v>
      </c>
      <c r="C785" s="46" t="s">
        <v>2485</v>
      </c>
      <c r="D785" s="48">
        <v>9050</v>
      </c>
      <c r="E785">
        <f>VLOOKUP(B785,Contributi!$A$4:$A$1506,1,0)</f>
        <v>97223170586</v>
      </c>
    </row>
    <row r="786" spans="1:5" hidden="1" x14ac:dyDescent="0.3">
      <c r="A786" s="46" t="s">
        <v>2373</v>
      </c>
      <c r="B786" s="47">
        <v>1259210571</v>
      </c>
      <c r="C786" s="46" t="s">
        <v>2374</v>
      </c>
      <c r="D786" s="48">
        <v>3640</v>
      </c>
      <c r="E786">
        <f>VLOOKUP(B786,Contributi!$A$4:$A$1506,1,0)</f>
        <v>1259210571</v>
      </c>
    </row>
    <row r="787" spans="1:5" hidden="1" x14ac:dyDescent="0.3">
      <c r="A787" s="46" t="s">
        <v>3901</v>
      </c>
      <c r="B787" s="47">
        <v>94061250588</v>
      </c>
      <c r="C787" s="46" t="s">
        <v>3902</v>
      </c>
      <c r="D787" s="48">
        <v>495</v>
      </c>
      <c r="E787">
        <f>VLOOKUP(B787,Contributi!$A$4:$A$1506,1,0)</f>
        <v>94061250588</v>
      </c>
    </row>
    <row r="788" spans="1:5" hidden="1" x14ac:dyDescent="0.3">
      <c r="A788" s="46" t="s">
        <v>155</v>
      </c>
      <c r="B788" s="47">
        <v>94068470585</v>
      </c>
      <c r="C788" s="46" t="s">
        <v>2351</v>
      </c>
      <c r="D788" s="48">
        <v>6300</v>
      </c>
      <c r="E788">
        <f>VLOOKUP(B788,Contributi!$A$4:$A$1506,1,0)</f>
        <v>94068470585</v>
      </c>
    </row>
    <row r="789" spans="1:5" hidden="1" x14ac:dyDescent="0.3">
      <c r="A789" s="46" t="s">
        <v>390</v>
      </c>
      <c r="B789" s="47">
        <v>97852040589</v>
      </c>
      <c r="C789" s="46" t="s">
        <v>2314</v>
      </c>
      <c r="D789" s="48">
        <v>11039</v>
      </c>
      <c r="E789">
        <f>VLOOKUP(B789,Contributi!$A$4:$A$1506,1,0)</f>
        <v>97852040589</v>
      </c>
    </row>
    <row r="790" spans="1:5" hidden="1" x14ac:dyDescent="0.3">
      <c r="A790" s="46" t="s">
        <v>2353</v>
      </c>
      <c r="B790" s="47">
        <v>2170510594</v>
      </c>
      <c r="C790" s="46" t="s">
        <v>2354</v>
      </c>
      <c r="D790" s="48">
        <v>6440</v>
      </c>
      <c r="E790">
        <f>VLOOKUP(B790,Contributi!$A$4:$A$1506,1,0)</f>
        <v>2170510594</v>
      </c>
    </row>
    <row r="791" spans="1:5" hidden="1" x14ac:dyDescent="0.3">
      <c r="A791" s="46" t="s">
        <v>3903</v>
      </c>
      <c r="B791" s="47">
        <v>91069760584</v>
      </c>
      <c r="C791" s="46" t="s">
        <v>2344</v>
      </c>
      <c r="D791" s="48">
        <v>910</v>
      </c>
      <c r="E791">
        <f>VLOOKUP(B791,Contributi!$A$4:$A$1506,1,0)</f>
        <v>91069760584</v>
      </c>
    </row>
    <row r="792" spans="1:5" hidden="1" x14ac:dyDescent="0.3">
      <c r="A792" s="46" t="s">
        <v>2180</v>
      </c>
      <c r="B792" s="47">
        <v>15237441009</v>
      </c>
      <c r="C792" s="46" t="s">
        <v>2181</v>
      </c>
      <c r="D792" s="48">
        <v>600</v>
      </c>
      <c r="E792">
        <f>VLOOKUP(B792,Contributi!$A$4:$A$1506,1,0)</f>
        <v>15237441009</v>
      </c>
    </row>
    <row r="793" spans="1:5" hidden="1" x14ac:dyDescent="0.3">
      <c r="A793" s="46" t="s">
        <v>2326</v>
      </c>
      <c r="B793" s="47">
        <v>2228750564</v>
      </c>
      <c r="C793" s="46" t="s">
        <v>2327</v>
      </c>
      <c r="D793" s="48">
        <v>1305</v>
      </c>
      <c r="E793">
        <f>VLOOKUP(B793,Contributi!$A$4:$A$1506,1,0)</f>
        <v>2228750564</v>
      </c>
    </row>
    <row r="794" spans="1:5" hidden="1" x14ac:dyDescent="0.3">
      <c r="A794" s="46" t="s">
        <v>3904</v>
      </c>
      <c r="B794" s="47">
        <v>97862970585</v>
      </c>
      <c r="C794" s="46" t="s">
        <v>3905</v>
      </c>
      <c r="D794" s="48">
        <v>5100</v>
      </c>
      <c r="E794">
        <f>VLOOKUP(B794,Contributi!$A$4:$A$1506,1,0)</f>
        <v>97862970585</v>
      </c>
    </row>
    <row r="795" spans="1:5" hidden="1" x14ac:dyDescent="0.3">
      <c r="A795" s="46" t="s">
        <v>2324</v>
      </c>
      <c r="B795" s="47">
        <v>80433100585</v>
      </c>
      <c r="C795" s="46" t="s">
        <v>2325</v>
      </c>
      <c r="D795" s="48">
        <v>7068</v>
      </c>
      <c r="E795">
        <f>VLOOKUP(B795,Contributi!$A$4:$A$1506,1,0)</f>
        <v>80433100585</v>
      </c>
    </row>
    <row r="796" spans="1:5" hidden="1" x14ac:dyDescent="0.3">
      <c r="A796" s="46" t="s">
        <v>352</v>
      </c>
      <c r="B796" s="47">
        <v>91159770592</v>
      </c>
      <c r="C796" s="46" t="s">
        <v>3906</v>
      </c>
      <c r="D796" s="48">
        <v>300</v>
      </c>
      <c r="E796">
        <f>VLOOKUP(B796,Contributi!$A$4:$A$1506,1,0)</f>
        <v>91159770592</v>
      </c>
    </row>
    <row r="797" spans="1:5" hidden="1" x14ac:dyDescent="0.3">
      <c r="A797" s="46" t="s">
        <v>2328</v>
      </c>
      <c r="B797" s="47">
        <v>15802741007</v>
      </c>
      <c r="C797" s="46" t="s">
        <v>2329</v>
      </c>
      <c r="D797" s="48">
        <v>14820</v>
      </c>
      <c r="E797">
        <f>VLOOKUP(B797,Contributi!$A$4:$A$1506,1,0)</f>
        <v>15802741007</v>
      </c>
    </row>
    <row r="798" spans="1:5" hidden="1" x14ac:dyDescent="0.3">
      <c r="A798" s="46" t="s">
        <v>1712</v>
      </c>
      <c r="B798" s="47">
        <v>90077620590</v>
      </c>
      <c r="C798" s="46" t="s">
        <v>1713</v>
      </c>
      <c r="D798" s="48">
        <v>1850</v>
      </c>
      <c r="E798">
        <f>VLOOKUP(B798,Contributi!$A$4:$A$1506,1,0)</f>
        <v>90077620590</v>
      </c>
    </row>
    <row r="799" spans="1:5" hidden="1" x14ac:dyDescent="0.3">
      <c r="A799" s="46" t="s">
        <v>2349</v>
      </c>
      <c r="B799" s="47">
        <v>97181680584</v>
      </c>
      <c r="C799" s="46" t="s">
        <v>2350</v>
      </c>
      <c r="D799" s="48">
        <v>10485</v>
      </c>
      <c r="E799">
        <f>VLOOKUP(B799,Contributi!$A$4:$A$1506,1,0)</f>
        <v>97181680584</v>
      </c>
    </row>
    <row r="800" spans="1:5" hidden="1" x14ac:dyDescent="0.3">
      <c r="A800" s="46" t="s">
        <v>2458</v>
      </c>
      <c r="B800" s="47">
        <v>90040890601</v>
      </c>
      <c r="C800" s="46" t="s">
        <v>2459</v>
      </c>
      <c r="D800" s="48">
        <v>1155</v>
      </c>
      <c r="E800">
        <f>VLOOKUP(B800,Contributi!$A$4:$A$1506,1,0)</f>
        <v>90040890601</v>
      </c>
    </row>
    <row r="801" spans="1:5" hidden="1" x14ac:dyDescent="0.3">
      <c r="A801" s="46" t="s">
        <v>3907</v>
      </c>
      <c r="B801" s="47">
        <v>97709230581</v>
      </c>
      <c r="C801" s="46" t="s">
        <v>3908</v>
      </c>
      <c r="D801" s="48">
        <v>810</v>
      </c>
      <c r="E801">
        <f>VLOOKUP(B801,Contributi!$A$4:$A$1506,1,0)</f>
        <v>97709230581</v>
      </c>
    </row>
    <row r="802" spans="1:5" hidden="1" x14ac:dyDescent="0.3">
      <c r="A802" s="46" t="s">
        <v>2304</v>
      </c>
      <c r="B802" s="47">
        <v>95042020586</v>
      </c>
      <c r="C802" s="46" t="s">
        <v>2305</v>
      </c>
      <c r="D802" s="48">
        <v>3120</v>
      </c>
      <c r="E802">
        <f>VLOOKUP(B802,Contributi!$A$4:$A$1506,1,0)</f>
        <v>95042020586</v>
      </c>
    </row>
    <row r="803" spans="1:5" hidden="1" x14ac:dyDescent="0.3">
      <c r="A803" s="46" t="s">
        <v>2527</v>
      </c>
      <c r="B803" s="47">
        <v>16558211005</v>
      </c>
      <c r="C803" s="46" t="s">
        <v>2528</v>
      </c>
      <c r="D803" s="48">
        <v>16858</v>
      </c>
      <c r="E803">
        <f>VLOOKUP(B803,Contributi!$A$4:$A$1506,1,0)</f>
        <v>16558211005</v>
      </c>
    </row>
    <row r="804" spans="1:5" hidden="1" x14ac:dyDescent="0.3">
      <c r="A804" s="46" t="s">
        <v>1091</v>
      </c>
      <c r="B804" s="47">
        <v>97586090587</v>
      </c>
      <c r="C804" s="46" t="s">
        <v>2337</v>
      </c>
      <c r="D804" s="48">
        <v>1020</v>
      </c>
      <c r="E804">
        <f>VLOOKUP(B804,Contributi!$A$4:$A$1506,1,0)</f>
        <v>97586090587</v>
      </c>
    </row>
    <row r="805" spans="1:5" hidden="1" x14ac:dyDescent="0.3">
      <c r="A805" s="46" t="s">
        <v>611</v>
      </c>
      <c r="B805" s="47">
        <v>90081050586</v>
      </c>
      <c r="C805" s="46" t="s">
        <v>2428</v>
      </c>
      <c r="D805" s="48">
        <v>2620</v>
      </c>
      <c r="E805">
        <f>VLOOKUP(B805,Contributi!$A$4:$A$1506,1,0)</f>
        <v>90081050586</v>
      </c>
    </row>
    <row r="806" spans="1:5" hidden="1" x14ac:dyDescent="0.3">
      <c r="A806" s="46" t="s">
        <v>744</v>
      </c>
      <c r="B806" s="47">
        <v>17183101009</v>
      </c>
      <c r="C806" s="46" t="s">
        <v>3909</v>
      </c>
      <c r="D806" s="48">
        <v>360</v>
      </c>
      <c r="E806">
        <f>VLOOKUP(B806,Contributi!$A$4:$A$1506,1,0)</f>
        <v>17183101009</v>
      </c>
    </row>
    <row r="807" spans="1:5" hidden="1" x14ac:dyDescent="0.3">
      <c r="A807" s="46" t="s">
        <v>1152</v>
      </c>
      <c r="B807" s="47">
        <v>97907990580</v>
      </c>
      <c r="C807" s="46" t="s">
        <v>2415</v>
      </c>
      <c r="D807" s="48">
        <v>1400</v>
      </c>
      <c r="E807">
        <f>VLOOKUP(B807,Contributi!$A$4:$A$1506,1,0)</f>
        <v>97907990580</v>
      </c>
    </row>
    <row r="808" spans="1:5" hidden="1" x14ac:dyDescent="0.3">
      <c r="A808" s="46" t="s">
        <v>3910</v>
      </c>
      <c r="B808" s="47">
        <v>16935261004</v>
      </c>
      <c r="C808" s="46" t="s">
        <v>2026</v>
      </c>
      <c r="D808" s="48">
        <v>6900</v>
      </c>
      <c r="E808">
        <f>VLOOKUP(B808,Contributi!$A$4:$A$1506,1,0)</f>
        <v>16935261004</v>
      </c>
    </row>
    <row r="809" spans="1:5" hidden="1" x14ac:dyDescent="0.3">
      <c r="A809" s="46" t="s">
        <v>2447</v>
      </c>
      <c r="B809" s="47">
        <v>95042340588</v>
      </c>
      <c r="C809" s="46" t="s">
        <v>2448</v>
      </c>
      <c r="D809" s="48">
        <v>540</v>
      </c>
      <c r="E809">
        <f>VLOOKUP(B809,Contributi!$A$4:$A$1506,1,0)</f>
        <v>95042340588</v>
      </c>
    </row>
    <row r="810" spans="1:5" hidden="1" x14ac:dyDescent="0.3">
      <c r="A810" s="46" t="s">
        <v>3911</v>
      </c>
      <c r="B810" s="47">
        <v>90066110579</v>
      </c>
      <c r="C810" s="46" t="s">
        <v>2009</v>
      </c>
      <c r="D810" s="48">
        <v>560</v>
      </c>
      <c r="E810">
        <f>VLOOKUP(B810,Contributi!$A$4:$A$1506,1,0)</f>
        <v>90066110579</v>
      </c>
    </row>
    <row r="811" spans="1:5" hidden="1" x14ac:dyDescent="0.3">
      <c r="A811" s="46" t="s">
        <v>2441</v>
      </c>
      <c r="B811" s="47">
        <v>2667850602</v>
      </c>
      <c r="C811" s="46" t="s">
        <v>2442</v>
      </c>
      <c r="D811" s="48">
        <v>7750</v>
      </c>
      <c r="E811">
        <f>VLOOKUP(B811,Contributi!$A$4:$A$1506,1,0)</f>
        <v>2667850602</v>
      </c>
    </row>
    <row r="812" spans="1:5" hidden="1" x14ac:dyDescent="0.3">
      <c r="A812" s="46" t="s">
        <v>3912</v>
      </c>
      <c r="B812" s="47">
        <v>3143670598</v>
      </c>
      <c r="C812" s="46" t="s">
        <v>3913</v>
      </c>
      <c r="D812" s="48">
        <v>880</v>
      </c>
      <c r="E812">
        <f>VLOOKUP(B812,Contributi!$A$4:$A$1506,1,0)</f>
        <v>3143670598</v>
      </c>
    </row>
    <row r="813" spans="1:5" hidden="1" x14ac:dyDescent="0.3">
      <c r="A813" s="46" t="s">
        <v>2275</v>
      </c>
      <c r="B813" s="47">
        <v>97714890585</v>
      </c>
      <c r="C813" s="46" t="s">
        <v>2276</v>
      </c>
      <c r="D813" s="48">
        <v>3900</v>
      </c>
      <c r="E813">
        <f>VLOOKUP(B813,Contributi!$A$4:$A$1506,1,0)</f>
        <v>97714890585</v>
      </c>
    </row>
    <row r="814" spans="1:5" hidden="1" x14ac:dyDescent="0.3">
      <c r="A814" s="46" t="s">
        <v>3914</v>
      </c>
      <c r="B814" s="47">
        <v>11680661003</v>
      </c>
      <c r="C814" s="46" t="s">
        <v>2419</v>
      </c>
      <c r="D814" s="48">
        <v>20685</v>
      </c>
      <c r="E814">
        <f>VLOOKUP(B814,Contributi!$A$4:$A$1506,1,0)</f>
        <v>11680661003</v>
      </c>
    </row>
    <row r="815" spans="1:5" hidden="1" x14ac:dyDescent="0.3">
      <c r="A815" s="46" t="s">
        <v>2420</v>
      </c>
      <c r="B815" s="47">
        <v>10880421002</v>
      </c>
      <c r="C815" s="46" t="s">
        <v>2421</v>
      </c>
      <c r="D815" s="48">
        <v>13940</v>
      </c>
      <c r="E815">
        <f>VLOOKUP(B815,Contributi!$A$4:$A$1506,1,0)</f>
        <v>10880421002</v>
      </c>
    </row>
    <row r="816" spans="1:5" hidden="1" x14ac:dyDescent="0.3">
      <c r="A816" s="46" t="s">
        <v>2429</v>
      </c>
      <c r="B816" s="47">
        <v>12374221005</v>
      </c>
      <c r="C816" s="46" t="s">
        <v>2430</v>
      </c>
      <c r="D816" s="48">
        <v>2700</v>
      </c>
      <c r="E816">
        <f>VLOOKUP(B816,Contributi!$A$4:$A$1506,1,0)</f>
        <v>12374221005</v>
      </c>
    </row>
    <row r="817" spans="1:5" hidden="1" x14ac:dyDescent="0.3">
      <c r="A817" s="46" t="s">
        <v>2295</v>
      </c>
      <c r="B817" s="47">
        <v>3723090589</v>
      </c>
      <c r="C817" s="46" t="s">
        <v>2296</v>
      </c>
      <c r="D817" s="48">
        <v>15914.79</v>
      </c>
      <c r="E817">
        <f>VLOOKUP(B817,Contributi!$A$4:$A$1506,1,0)</f>
        <v>3723090589</v>
      </c>
    </row>
    <row r="818" spans="1:5" hidden="1" x14ac:dyDescent="0.3">
      <c r="A818" s="46" t="s">
        <v>2523</v>
      </c>
      <c r="B818" s="47">
        <v>97342520588</v>
      </c>
      <c r="C818" s="46" t="s">
        <v>2524</v>
      </c>
      <c r="D818" s="48">
        <v>12320</v>
      </c>
      <c r="E818">
        <f>VLOOKUP(B818,Contributi!$A$4:$A$1506,1,0)</f>
        <v>97342520588</v>
      </c>
    </row>
    <row r="819" spans="1:5" hidden="1" x14ac:dyDescent="0.3">
      <c r="A819" s="46" t="s">
        <v>3915</v>
      </c>
      <c r="B819" s="47">
        <v>16881491001</v>
      </c>
      <c r="C819" s="46" t="s">
        <v>2279</v>
      </c>
      <c r="D819" s="48">
        <v>2040</v>
      </c>
      <c r="E819">
        <f>VLOOKUP(B819,Contributi!$A$4:$A$1506,1,0)</f>
        <v>16881491001</v>
      </c>
    </row>
    <row r="820" spans="1:5" hidden="1" x14ac:dyDescent="0.3">
      <c r="A820" s="46" t="s">
        <v>3916</v>
      </c>
      <c r="B820" s="47">
        <v>91005010581</v>
      </c>
      <c r="C820" s="46" t="s">
        <v>2522</v>
      </c>
      <c r="D820" s="48">
        <v>1250</v>
      </c>
      <c r="E820">
        <f>VLOOKUP(B820,Contributi!$A$4:$A$1506,1,0)</f>
        <v>91005010581</v>
      </c>
    </row>
    <row r="821" spans="1:5" hidden="1" x14ac:dyDescent="0.3">
      <c r="A821" s="46" t="s">
        <v>3917</v>
      </c>
      <c r="B821" s="47">
        <v>91122060592</v>
      </c>
      <c r="C821" s="46" t="s">
        <v>3918</v>
      </c>
      <c r="D821" s="48">
        <v>1200</v>
      </c>
      <c r="E821">
        <f>VLOOKUP(B821,Contributi!$A$4:$A$1506,1,0)</f>
        <v>91122060592</v>
      </c>
    </row>
    <row r="822" spans="1:5" hidden="1" x14ac:dyDescent="0.3">
      <c r="A822" s="46" t="s">
        <v>2531</v>
      </c>
      <c r="B822" s="47">
        <v>90090750580</v>
      </c>
      <c r="C822" s="46" t="s">
        <v>2532</v>
      </c>
      <c r="D822" s="48">
        <v>1600</v>
      </c>
      <c r="E822">
        <f>VLOOKUP(B822,Contributi!$A$4:$A$1506,1,0)</f>
        <v>90090750580</v>
      </c>
    </row>
    <row r="823" spans="1:5" hidden="1" x14ac:dyDescent="0.3">
      <c r="A823" s="46" t="s">
        <v>2525</v>
      </c>
      <c r="B823" s="47">
        <v>90023400600</v>
      </c>
      <c r="C823" s="46" t="s">
        <v>2526</v>
      </c>
      <c r="D823" s="48">
        <v>1450</v>
      </c>
      <c r="E823">
        <f>VLOOKUP(B823,Contributi!$A$4:$A$1506,1,0)</f>
        <v>90023400600</v>
      </c>
    </row>
    <row r="824" spans="1:5" hidden="1" x14ac:dyDescent="0.3">
      <c r="A824" s="46" t="s">
        <v>3919</v>
      </c>
      <c r="B824" s="47">
        <v>91076460582</v>
      </c>
      <c r="C824" s="46" t="s">
        <v>2529</v>
      </c>
      <c r="D824" s="48">
        <v>4680</v>
      </c>
      <c r="E824">
        <f>VLOOKUP(B824,Contributi!$A$4:$A$1506,1,0)</f>
        <v>91076460582</v>
      </c>
    </row>
    <row r="825" spans="1:5" hidden="1" x14ac:dyDescent="0.3">
      <c r="A825" s="46" t="s">
        <v>2538</v>
      </c>
      <c r="B825" s="47">
        <v>90061870581</v>
      </c>
      <c r="C825" s="46" t="s">
        <v>2539</v>
      </c>
      <c r="D825" s="48">
        <v>960</v>
      </c>
      <c r="E825">
        <f>VLOOKUP(B825,Contributi!$A$4:$A$1506,1,0)</f>
        <v>90061870581</v>
      </c>
    </row>
    <row r="826" spans="1:5" hidden="1" x14ac:dyDescent="0.3">
      <c r="A826" s="46" t="s">
        <v>2498</v>
      </c>
      <c r="B826" s="47">
        <v>90070510590</v>
      </c>
      <c r="C826" s="46" t="s">
        <v>2499</v>
      </c>
      <c r="D826" s="48">
        <v>8850</v>
      </c>
      <c r="E826">
        <f>VLOOKUP(B826,Contributi!$A$4:$A$1506,1,0)</f>
        <v>90070510590</v>
      </c>
    </row>
    <row r="827" spans="1:5" hidden="1" x14ac:dyDescent="0.3">
      <c r="A827" s="46" t="s">
        <v>1480</v>
      </c>
      <c r="B827" s="47">
        <v>94010150582</v>
      </c>
      <c r="C827" s="46" t="s">
        <v>2535</v>
      </c>
      <c r="D827" s="48">
        <v>3000</v>
      </c>
      <c r="E827">
        <f>VLOOKUP(B827,Contributi!$A$4:$A$1506,1,0)</f>
        <v>94010150582</v>
      </c>
    </row>
    <row r="828" spans="1:5" hidden="1" x14ac:dyDescent="0.3">
      <c r="A828" s="46" t="s">
        <v>700</v>
      </c>
      <c r="B828" s="47">
        <v>97522810585</v>
      </c>
      <c r="C828" s="46" t="s">
        <v>2318</v>
      </c>
      <c r="D828" s="48">
        <v>7500</v>
      </c>
      <c r="E828">
        <f>VLOOKUP(B828,Contributi!$A$4:$A$1506,1,0)</f>
        <v>97522810585</v>
      </c>
    </row>
    <row r="829" spans="1:5" hidden="1" x14ac:dyDescent="0.3">
      <c r="A829" s="46" t="s">
        <v>2513</v>
      </c>
      <c r="B829" s="47">
        <v>91029980603</v>
      </c>
      <c r="C829" s="46" t="s">
        <v>2514</v>
      </c>
      <c r="D829" s="48">
        <v>4900</v>
      </c>
      <c r="E829">
        <f>VLOOKUP(B829,Contributi!$A$4:$A$1506,1,0)</f>
        <v>91029980603</v>
      </c>
    </row>
    <row r="830" spans="1:5" hidden="1" x14ac:dyDescent="0.3">
      <c r="A830" s="46" t="s">
        <v>2507</v>
      </c>
      <c r="B830" s="47">
        <v>96534010580</v>
      </c>
      <c r="C830" s="46" t="s">
        <v>2508</v>
      </c>
      <c r="D830" s="48">
        <v>1860</v>
      </c>
      <c r="E830">
        <f>VLOOKUP(B830,Contributi!$A$4:$A$1506,1,0)</f>
        <v>96534010580</v>
      </c>
    </row>
    <row r="831" spans="1:5" hidden="1" x14ac:dyDescent="0.3">
      <c r="A831" s="46" t="s">
        <v>2544</v>
      </c>
      <c r="B831" s="47">
        <v>97231110582</v>
      </c>
      <c r="C831" s="46" t="s">
        <v>2545</v>
      </c>
      <c r="D831" s="48">
        <v>3300</v>
      </c>
      <c r="E831">
        <f>VLOOKUP(B831,Contributi!$A$4:$A$1506,1,0)</f>
        <v>97231110582</v>
      </c>
    </row>
    <row r="832" spans="1:5" hidden="1" x14ac:dyDescent="0.3">
      <c r="A832" s="46" t="s">
        <v>2515</v>
      </c>
      <c r="B832" s="47">
        <v>13895321001</v>
      </c>
      <c r="C832" s="46" t="s">
        <v>2516</v>
      </c>
      <c r="D832" s="48">
        <v>2226</v>
      </c>
      <c r="E832">
        <f>VLOOKUP(B832,Contributi!$A$4:$A$1506,1,0)</f>
        <v>13895321001</v>
      </c>
    </row>
    <row r="833" spans="1:5" hidden="1" x14ac:dyDescent="0.3">
      <c r="A833" s="46" t="s">
        <v>3920</v>
      </c>
      <c r="B833" s="47">
        <v>3054230598</v>
      </c>
      <c r="C833" s="46" t="s">
        <v>3579</v>
      </c>
      <c r="D833" s="48">
        <v>34680</v>
      </c>
      <c r="E833">
        <f>VLOOKUP(B833,Contributi!$A$4:$A$1506,1,0)</f>
        <v>3054230598</v>
      </c>
    </row>
    <row r="834" spans="1:5" hidden="1" x14ac:dyDescent="0.3">
      <c r="A834" s="46" t="s">
        <v>2519</v>
      </c>
      <c r="B834" s="47">
        <v>14385161006</v>
      </c>
      <c r="C834" s="46" t="s">
        <v>2520</v>
      </c>
      <c r="D834" s="48">
        <v>4140</v>
      </c>
      <c r="E834">
        <f>VLOOKUP(B834,Contributi!$A$4:$A$1506,1,0)</f>
        <v>14385161006</v>
      </c>
    </row>
    <row r="835" spans="1:5" hidden="1" x14ac:dyDescent="0.3">
      <c r="A835" s="46" t="s">
        <v>3617</v>
      </c>
      <c r="B835" s="47">
        <v>12185561003</v>
      </c>
      <c r="C835" s="46" t="s">
        <v>3618</v>
      </c>
      <c r="D835" s="48">
        <v>2970</v>
      </c>
      <c r="E835">
        <f>VLOOKUP(B835,Contributi!$A$4:$A$1506,1,0)</f>
        <v>12185561003</v>
      </c>
    </row>
    <row r="836" spans="1:5" hidden="1" x14ac:dyDescent="0.3">
      <c r="A836" s="46" t="s">
        <v>2517</v>
      </c>
      <c r="B836" s="47">
        <v>97858770585</v>
      </c>
      <c r="C836" s="46" t="s">
        <v>2518</v>
      </c>
      <c r="D836" s="48">
        <v>9920</v>
      </c>
      <c r="E836">
        <f>VLOOKUP(B836,Contributi!$A$4:$A$1506,1,0)</f>
        <v>97858770585</v>
      </c>
    </row>
    <row r="837" spans="1:5" hidden="1" x14ac:dyDescent="0.3">
      <c r="A837" s="46" t="s">
        <v>2536</v>
      </c>
      <c r="B837" s="47">
        <v>17262221009</v>
      </c>
      <c r="C837" s="46" t="s">
        <v>2537</v>
      </c>
      <c r="D837" s="48">
        <v>4960</v>
      </c>
      <c r="E837">
        <f>VLOOKUP(B837,Contributi!$A$4:$A$1506,1,0)</f>
        <v>17262221009</v>
      </c>
    </row>
    <row r="838" spans="1:5" hidden="1" x14ac:dyDescent="0.3">
      <c r="A838" s="46" t="s">
        <v>2511</v>
      </c>
      <c r="B838" s="47">
        <v>10110401006</v>
      </c>
      <c r="C838" s="46" t="s">
        <v>2512</v>
      </c>
      <c r="D838" s="48">
        <v>7401</v>
      </c>
      <c r="E838">
        <f>VLOOKUP(B838,Contributi!$A$4:$A$1506,1,0)</f>
        <v>10110401006</v>
      </c>
    </row>
    <row r="839" spans="1:5" hidden="1" x14ac:dyDescent="0.3">
      <c r="A839" s="46" t="s">
        <v>2486</v>
      </c>
      <c r="B839" s="47">
        <v>92074380608</v>
      </c>
      <c r="C839" s="46" t="s">
        <v>2487</v>
      </c>
      <c r="D839" s="48">
        <v>12180</v>
      </c>
      <c r="E839">
        <f>VLOOKUP(B839,Contributi!$A$4:$A$1506,1,0)</f>
        <v>92074380608</v>
      </c>
    </row>
    <row r="840" spans="1:5" hidden="1" x14ac:dyDescent="0.3">
      <c r="A840" s="46" t="s">
        <v>3921</v>
      </c>
      <c r="B840" s="47">
        <v>96115040584</v>
      </c>
      <c r="C840" s="46" t="s">
        <v>3922</v>
      </c>
      <c r="D840" s="48">
        <v>300</v>
      </c>
      <c r="E840">
        <f>VLOOKUP(B840,Contributi!$A$4:$A$1506,1,0)</f>
        <v>96115040584</v>
      </c>
    </row>
    <row r="841" spans="1:5" hidden="1" x14ac:dyDescent="0.3">
      <c r="A841" s="46" t="s">
        <v>1576</v>
      </c>
      <c r="B841" s="47">
        <v>2661900601</v>
      </c>
      <c r="C841" s="46" t="s">
        <v>1577</v>
      </c>
      <c r="D841" s="48">
        <v>15385</v>
      </c>
      <c r="E841">
        <f>VLOOKUP(B841,Contributi!$A$4:$A$1506,1,0)</f>
        <v>2661900601</v>
      </c>
    </row>
    <row r="842" spans="1:5" hidden="1" x14ac:dyDescent="0.3">
      <c r="A842" s="46" t="s">
        <v>2363</v>
      </c>
      <c r="B842" s="47">
        <v>80184530584</v>
      </c>
      <c r="C842" s="46" t="s">
        <v>2364</v>
      </c>
      <c r="D842" s="48">
        <v>90</v>
      </c>
      <c r="E842">
        <f>VLOOKUP(B842,Contributi!$A$4:$A$1506,1,0)</f>
        <v>80184530584</v>
      </c>
    </row>
    <row r="843" spans="1:5" hidden="1" x14ac:dyDescent="0.3">
      <c r="A843" s="46" t="s">
        <v>2462</v>
      </c>
      <c r="B843" s="47">
        <v>1836240596</v>
      </c>
      <c r="C843" s="46" t="s">
        <v>2463</v>
      </c>
      <c r="D843" s="48">
        <v>19600</v>
      </c>
      <c r="E843">
        <f>VLOOKUP(B843,Contributi!$A$4:$A$1506,1,0)</f>
        <v>1836240596</v>
      </c>
    </row>
    <row r="844" spans="1:5" hidden="1" x14ac:dyDescent="0.3">
      <c r="A844" s="46" t="s">
        <v>1595</v>
      </c>
      <c r="B844" s="47">
        <v>90039790598</v>
      </c>
      <c r="C844" s="46" t="s">
        <v>1596</v>
      </c>
      <c r="D844" s="48">
        <v>540</v>
      </c>
      <c r="E844">
        <f>VLOOKUP(B844,Contributi!$A$4:$A$1506,1,0)</f>
        <v>90039790598</v>
      </c>
    </row>
    <row r="845" spans="1:5" hidden="1" x14ac:dyDescent="0.3">
      <c r="A845" s="46" t="s">
        <v>250</v>
      </c>
      <c r="B845" s="47">
        <v>97723790586</v>
      </c>
      <c r="C845" s="46" t="s">
        <v>2478</v>
      </c>
      <c r="D845" s="48">
        <v>3600</v>
      </c>
      <c r="E845">
        <f>VLOOKUP(B845,Contributi!$A$4:$A$1506,1,0)</f>
        <v>97723790586</v>
      </c>
    </row>
    <row r="846" spans="1:5" hidden="1" x14ac:dyDescent="0.3">
      <c r="A846" s="46" t="s">
        <v>2466</v>
      </c>
      <c r="B846" s="47">
        <v>97503060580</v>
      </c>
      <c r="C846" s="46" t="s">
        <v>2467</v>
      </c>
      <c r="D846" s="48">
        <v>2160</v>
      </c>
      <c r="E846">
        <f>VLOOKUP(B846,Contributi!$A$4:$A$1506,1,0)</f>
        <v>97503060580</v>
      </c>
    </row>
    <row r="847" spans="1:5" hidden="1" x14ac:dyDescent="0.3">
      <c r="A847" s="46" t="s">
        <v>2494</v>
      </c>
      <c r="B847" s="47">
        <v>2082420569</v>
      </c>
      <c r="C847" s="46" t="s">
        <v>2495</v>
      </c>
      <c r="D847" s="48">
        <v>1312.5</v>
      </c>
      <c r="E847">
        <f>VLOOKUP(B847,Contributi!$A$4:$A$1506,1,0)</f>
        <v>2082420569</v>
      </c>
    </row>
    <row r="848" spans="1:5" hidden="1" x14ac:dyDescent="0.3">
      <c r="A848" s="46" t="s">
        <v>2469</v>
      </c>
      <c r="B848" s="47">
        <v>10176471000</v>
      </c>
      <c r="C848" s="46" t="s">
        <v>2470</v>
      </c>
      <c r="D848" s="48">
        <v>700</v>
      </c>
      <c r="E848">
        <f>VLOOKUP(B848,Contributi!$A$4:$A$1506,1,0)</f>
        <v>10176471000</v>
      </c>
    </row>
    <row r="849" spans="1:5" hidden="1" x14ac:dyDescent="0.3">
      <c r="A849" s="46" t="s">
        <v>3923</v>
      </c>
      <c r="B849" s="47">
        <v>97802670584</v>
      </c>
      <c r="C849" s="46" t="s">
        <v>3924</v>
      </c>
      <c r="D849" s="48">
        <v>990</v>
      </c>
      <c r="E849">
        <f>VLOOKUP(B849,Contributi!$A$4:$A$1506,1,0)</f>
        <v>97802670584</v>
      </c>
    </row>
    <row r="850" spans="1:5" hidden="1" x14ac:dyDescent="0.3">
      <c r="A850" s="46" t="s">
        <v>3925</v>
      </c>
      <c r="B850" s="47">
        <v>94048100583</v>
      </c>
      <c r="C850" s="46" t="s">
        <v>3926</v>
      </c>
      <c r="D850" s="48">
        <v>210</v>
      </c>
      <c r="E850">
        <f>VLOOKUP(B850,Contributi!$A$4:$A$1506,1,0)</f>
        <v>94048100583</v>
      </c>
    </row>
    <row r="851" spans="1:5" hidden="1" x14ac:dyDescent="0.3">
      <c r="A851" s="46" t="s">
        <v>77</v>
      </c>
      <c r="B851" s="47">
        <v>97944990585</v>
      </c>
      <c r="C851" s="46" t="s">
        <v>2110</v>
      </c>
      <c r="D851" s="48">
        <v>4440</v>
      </c>
      <c r="E851">
        <f>VLOOKUP(B851,Contributi!$A$4:$A$1506,1,0)</f>
        <v>97944990585</v>
      </c>
    </row>
    <row r="852" spans="1:5" hidden="1" x14ac:dyDescent="0.3">
      <c r="A852" s="46" t="s">
        <v>2503</v>
      </c>
      <c r="B852" s="47">
        <v>97558660581</v>
      </c>
      <c r="C852" s="46" t="s">
        <v>2504</v>
      </c>
      <c r="D852" s="48">
        <v>90</v>
      </c>
      <c r="E852">
        <f>VLOOKUP(B852,Contributi!$A$4:$A$1506,1,0)</f>
        <v>97558660581</v>
      </c>
    </row>
    <row r="853" spans="1:5" hidden="1" x14ac:dyDescent="0.3">
      <c r="A853" s="46" t="s">
        <v>2395</v>
      </c>
      <c r="B853" s="47">
        <v>14598551001</v>
      </c>
      <c r="C853" s="46" t="s">
        <v>2396</v>
      </c>
      <c r="D853" s="48">
        <v>80</v>
      </c>
      <c r="E853">
        <f>VLOOKUP(B853,Contributi!$A$4:$A$1506,1,0)</f>
        <v>14598551001</v>
      </c>
    </row>
    <row r="854" spans="1:5" hidden="1" x14ac:dyDescent="0.3">
      <c r="A854" s="46" t="s">
        <v>3927</v>
      </c>
      <c r="B854" s="47">
        <v>91166860592</v>
      </c>
      <c r="C854" s="46" t="s">
        <v>2509</v>
      </c>
      <c r="D854" s="48">
        <v>5760</v>
      </c>
      <c r="E854">
        <f>VLOOKUP(B854,Contributi!$A$4:$A$1506,1,0)</f>
        <v>91166860592</v>
      </c>
    </row>
    <row r="855" spans="1:5" hidden="1" x14ac:dyDescent="0.3">
      <c r="A855" s="46" t="s">
        <v>2492</v>
      </c>
      <c r="B855" s="47">
        <v>96460800582</v>
      </c>
      <c r="C855" s="46" t="s">
        <v>2493</v>
      </c>
      <c r="D855" s="48">
        <v>1920</v>
      </c>
      <c r="E855">
        <f>VLOOKUP(B855,Contributi!$A$4:$A$1506,1,0)</f>
        <v>96460800582</v>
      </c>
    </row>
    <row r="856" spans="1:5" hidden="1" x14ac:dyDescent="0.3">
      <c r="A856" s="46" t="s">
        <v>2079</v>
      </c>
      <c r="B856" s="47">
        <v>91113380595</v>
      </c>
      <c r="C856" s="46" t="s">
        <v>2080</v>
      </c>
      <c r="D856" s="48">
        <v>4250</v>
      </c>
      <c r="E856">
        <f>VLOOKUP(B856,Contributi!$A$4:$A$1506,1,0)</f>
        <v>91113380595</v>
      </c>
    </row>
    <row r="857" spans="1:5" hidden="1" x14ac:dyDescent="0.3">
      <c r="A857" s="46" t="s">
        <v>533</v>
      </c>
      <c r="B857" s="47">
        <v>92093770607</v>
      </c>
      <c r="C857" s="46" t="s">
        <v>2510</v>
      </c>
      <c r="D857" s="48">
        <v>80</v>
      </c>
      <c r="E857">
        <f>VLOOKUP(B857,Contributi!$A$4:$A$1506,1,0)</f>
        <v>92093770607</v>
      </c>
    </row>
    <row r="858" spans="1:5" hidden="1" x14ac:dyDescent="0.3">
      <c r="A858" s="46" t="s">
        <v>3928</v>
      </c>
      <c r="B858" s="47">
        <v>91022020597</v>
      </c>
      <c r="C858" s="46" t="s">
        <v>2502</v>
      </c>
      <c r="D858" s="48">
        <v>4290</v>
      </c>
      <c r="E858">
        <f>VLOOKUP(B858,Contributi!$A$4:$A$1506,1,0)</f>
        <v>91022020597</v>
      </c>
    </row>
    <row r="859" spans="1:5" hidden="1" x14ac:dyDescent="0.3">
      <c r="A859" s="46" t="s">
        <v>3929</v>
      </c>
      <c r="B859" s="47">
        <v>96116370584</v>
      </c>
      <c r="C859" s="46" t="s">
        <v>3930</v>
      </c>
      <c r="D859" s="48">
        <v>210</v>
      </c>
      <c r="E859">
        <f>VLOOKUP(B859,Contributi!$A$4:$A$1506,1,0)</f>
        <v>96116370584</v>
      </c>
    </row>
    <row r="860" spans="1:5" hidden="1" x14ac:dyDescent="0.3">
      <c r="A860" s="46" t="s">
        <v>3931</v>
      </c>
      <c r="B860" s="47">
        <v>96321960583</v>
      </c>
      <c r="C860" s="46" t="s">
        <v>2489</v>
      </c>
      <c r="D860" s="48">
        <v>1080</v>
      </c>
      <c r="E860">
        <f>VLOOKUP(B860,Contributi!$A$4:$A$1506,1,0)</f>
        <v>96321960583</v>
      </c>
    </row>
    <row r="861" spans="1:5" hidden="1" x14ac:dyDescent="0.3">
      <c r="A861" s="46" t="s">
        <v>2540</v>
      </c>
      <c r="B861" s="47">
        <v>96460440587</v>
      </c>
      <c r="C861" s="46" t="s">
        <v>2541</v>
      </c>
      <c r="D861" s="48">
        <v>11925</v>
      </c>
      <c r="E861">
        <f>VLOOKUP(B861,Contributi!$A$4:$A$1506,1,0)</f>
        <v>96460440587</v>
      </c>
    </row>
    <row r="862" spans="1:5" hidden="1" x14ac:dyDescent="0.3">
      <c r="A862" s="46" t="s">
        <v>2433</v>
      </c>
      <c r="B862" s="47">
        <v>90146870564</v>
      </c>
      <c r="C862" s="46" t="s">
        <v>2434</v>
      </c>
      <c r="D862" s="48">
        <v>4350</v>
      </c>
      <c r="E862">
        <f>VLOOKUP(B862,Contributi!$A$4:$A$1506,1,0)</f>
        <v>90146870564</v>
      </c>
    </row>
    <row r="863" spans="1:5" hidden="1" x14ac:dyDescent="0.3">
      <c r="A863" s="46" t="s">
        <v>2426</v>
      </c>
      <c r="B863" s="47">
        <v>97942900586</v>
      </c>
      <c r="C863" s="46" t="s">
        <v>2427</v>
      </c>
      <c r="D863" s="48">
        <v>1300</v>
      </c>
      <c r="E863">
        <f>VLOOKUP(B863,Contributi!$A$4:$A$1506,1,0)</f>
        <v>97942900586</v>
      </c>
    </row>
    <row r="864" spans="1:5" hidden="1" x14ac:dyDescent="0.3">
      <c r="A864" s="46" t="s">
        <v>2319</v>
      </c>
      <c r="B864" s="47">
        <v>2674310590</v>
      </c>
      <c r="C864" s="46" t="s">
        <v>2320</v>
      </c>
      <c r="D864" s="48">
        <v>3360</v>
      </c>
      <c r="E864">
        <f>VLOOKUP(B864,Contributi!$A$4:$A$1506,1,0)</f>
        <v>2674310590</v>
      </c>
    </row>
    <row r="865" spans="1:5" hidden="1" x14ac:dyDescent="0.3">
      <c r="A865" s="46" t="s">
        <v>3932</v>
      </c>
      <c r="B865" s="47">
        <v>96541140586</v>
      </c>
      <c r="C865" s="46" t="s">
        <v>2481</v>
      </c>
      <c r="D865" s="48">
        <v>1960</v>
      </c>
      <c r="E865">
        <f>VLOOKUP(B865,Contributi!$A$4:$A$1506,1,0)</f>
        <v>96541140586</v>
      </c>
    </row>
    <row r="866" spans="1:5" hidden="1" x14ac:dyDescent="0.3">
      <c r="A866" s="46" t="s">
        <v>3933</v>
      </c>
      <c r="B866" s="47">
        <v>11061271000</v>
      </c>
      <c r="C866" s="46" t="s">
        <v>2438</v>
      </c>
      <c r="D866" s="48">
        <v>29965</v>
      </c>
      <c r="E866">
        <f>VLOOKUP(B866,Contributi!$A$4:$A$1506,1,0)</f>
        <v>11061271000</v>
      </c>
    </row>
    <row r="867" spans="1:5" hidden="1" x14ac:dyDescent="0.3">
      <c r="A867" s="46" t="s">
        <v>2476</v>
      </c>
      <c r="B867" s="47">
        <v>97840930586</v>
      </c>
      <c r="C867" s="46" t="s">
        <v>2477</v>
      </c>
      <c r="D867" s="48">
        <v>540</v>
      </c>
      <c r="E867">
        <f>VLOOKUP(B867,Contributi!$A$4:$A$1506,1,0)</f>
        <v>97840930586</v>
      </c>
    </row>
    <row r="868" spans="1:5" hidden="1" x14ac:dyDescent="0.3">
      <c r="A868" s="46" t="s">
        <v>3934</v>
      </c>
      <c r="B868" s="47">
        <v>96432450581</v>
      </c>
      <c r="C868" s="46" t="s">
        <v>2425</v>
      </c>
      <c r="D868" s="48">
        <v>1610</v>
      </c>
      <c r="E868">
        <f>VLOOKUP(B868,Contributi!$A$4:$A$1506,1,0)</f>
        <v>96432450581</v>
      </c>
    </row>
    <row r="869" spans="1:5" hidden="1" x14ac:dyDescent="0.3">
      <c r="A869" s="46" t="s">
        <v>2435</v>
      </c>
      <c r="B869" s="47">
        <v>16642741009</v>
      </c>
      <c r="C869" s="46" t="s">
        <v>2436</v>
      </c>
      <c r="D869" s="48">
        <v>1980</v>
      </c>
      <c r="E869">
        <f>VLOOKUP(B869,Contributi!$A$4:$A$1506,1,0)</f>
        <v>16642741009</v>
      </c>
    </row>
    <row r="870" spans="1:5" hidden="1" x14ac:dyDescent="0.3">
      <c r="A870" s="46" t="s">
        <v>2482</v>
      </c>
      <c r="B870" s="47">
        <v>90091790577</v>
      </c>
      <c r="C870" s="46" t="s">
        <v>2483</v>
      </c>
      <c r="D870" s="48">
        <v>1575</v>
      </c>
      <c r="E870">
        <f>VLOOKUP(B870,Contributi!$A$4:$A$1506,1,0)</f>
        <v>90091790577</v>
      </c>
    </row>
    <row r="871" spans="1:5" hidden="1" x14ac:dyDescent="0.3">
      <c r="A871" s="46" t="s">
        <v>2443</v>
      </c>
      <c r="B871" s="47">
        <v>90060610590</v>
      </c>
      <c r="C871" s="46" t="s">
        <v>2444</v>
      </c>
      <c r="D871" s="48">
        <v>3550</v>
      </c>
      <c r="E871">
        <f>VLOOKUP(B871,Contributi!$A$4:$A$1506,1,0)</f>
        <v>90060610590</v>
      </c>
    </row>
    <row r="872" spans="1:5" hidden="1" x14ac:dyDescent="0.3">
      <c r="A872" s="46" t="s">
        <v>213</v>
      </c>
      <c r="B872" s="47">
        <v>97908550581</v>
      </c>
      <c r="C872" s="46" t="s">
        <v>2062</v>
      </c>
      <c r="D872" s="48">
        <v>1950</v>
      </c>
      <c r="E872">
        <f>VLOOKUP(B872,Contributi!$A$4:$A$1506,1,0)</f>
        <v>97908550581</v>
      </c>
    </row>
    <row r="873" spans="1:5" hidden="1" x14ac:dyDescent="0.3">
      <c r="A873" s="46" t="s">
        <v>2340</v>
      </c>
      <c r="B873" s="47">
        <v>97626890582</v>
      </c>
      <c r="C873" s="46" t="s">
        <v>2341</v>
      </c>
      <c r="D873" s="48">
        <v>3520</v>
      </c>
      <c r="E873">
        <f>VLOOKUP(B873,Contributi!$A$4:$A$1506,1,0)</f>
        <v>97626890582</v>
      </c>
    </row>
    <row r="874" spans="1:5" hidden="1" x14ac:dyDescent="0.3">
      <c r="A874" s="46" t="s">
        <v>88</v>
      </c>
      <c r="B874" s="47">
        <v>14808111000</v>
      </c>
      <c r="C874" s="46" t="s">
        <v>2453</v>
      </c>
      <c r="D874" s="48">
        <v>8340</v>
      </c>
      <c r="E874">
        <f>VLOOKUP(B874,Contributi!$A$4:$A$1506,1,0)</f>
        <v>14808111000</v>
      </c>
    </row>
    <row r="875" spans="1:5" hidden="1" x14ac:dyDescent="0.3">
      <c r="A875" s="46" t="s">
        <v>2454</v>
      </c>
      <c r="B875" s="47">
        <v>96189540584</v>
      </c>
      <c r="C875" s="46" t="s">
        <v>2455</v>
      </c>
      <c r="D875" s="48">
        <v>5740</v>
      </c>
      <c r="E875">
        <f>VLOOKUP(B875,Contributi!$A$4:$A$1506,1,0)</f>
        <v>96189540584</v>
      </c>
    </row>
    <row r="876" spans="1:5" hidden="1" x14ac:dyDescent="0.3">
      <c r="A876" s="46" t="s">
        <v>3651</v>
      </c>
      <c r="B876" s="47">
        <v>14313801004</v>
      </c>
      <c r="C876" s="46" t="s">
        <v>3935</v>
      </c>
      <c r="D876" s="48">
        <v>150</v>
      </c>
      <c r="E876">
        <f>VLOOKUP(B876,Contributi!$A$4:$A$1506,1,0)</f>
        <v>14313801004</v>
      </c>
    </row>
    <row r="877" spans="1:5" hidden="1" x14ac:dyDescent="0.3">
      <c r="A877" s="46" t="s">
        <v>2451</v>
      </c>
      <c r="B877" s="47">
        <v>2932240597</v>
      </c>
      <c r="C877" s="46" t="s">
        <v>2452</v>
      </c>
      <c r="D877" s="48">
        <v>0</v>
      </c>
      <c r="E877">
        <f>VLOOKUP(B877,Contributi!$A$4:$A$1506,1,0)</f>
        <v>2932240597</v>
      </c>
    </row>
    <row r="878" spans="1:5" hidden="1" x14ac:dyDescent="0.3">
      <c r="A878" s="46" t="s">
        <v>2023</v>
      </c>
      <c r="B878" s="47">
        <v>91145930599</v>
      </c>
      <c r="C878" s="46" t="s">
        <v>2024</v>
      </c>
      <c r="D878" s="48">
        <v>7240</v>
      </c>
      <c r="E878">
        <f>VLOOKUP(B878,Contributi!$A$4:$A$1506,1,0)</f>
        <v>91145930599</v>
      </c>
    </row>
    <row r="879" spans="1:5" hidden="1" x14ac:dyDescent="0.3">
      <c r="A879" s="46" t="s">
        <v>205</v>
      </c>
      <c r="B879" s="47">
        <v>2721220594</v>
      </c>
      <c r="C879" s="46" t="s">
        <v>2022</v>
      </c>
      <c r="D879" s="48">
        <v>10015</v>
      </c>
      <c r="E879">
        <f>VLOOKUP(B879,Contributi!$A$4:$A$1506,1,0)</f>
        <v>2721220594</v>
      </c>
    </row>
    <row r="880" spans="1:5" hidden="1" x14ac:dyDescent="0.3">
      <c r="A880" s="46" t="s">
        <v>911</v>
      </c>
      <c r="B880" s="47">
        <v>2885400602</v>
      </c>
      <c r="C880" s="46" t="s">
        <v>2052</v>
      </c>
      <c r="D880" s="48">
        <v>2500</v>
      </c>
      <c r="E880">
        <f>VLOOKUP(B880,Contributi!$A$4:$A$1506,1,0)</f>
        <v>2885400602</v>
      </c>
    </row>
    <row r="881" spans="1:5" hidden="1" x14ac:dyDescent="0.3">
      <c r="A881" s="46" t="s">
        <v>2116</v>
      </c>
      <c r="B881" s="47">
        <v>92086280606</v>
      </c>
      <c r="C881" s="46" t="s">
        <v>2117</v>
      </c>
      <c r="D881" s="48">
        <v>14420</v>
      </c>
      <c r="E881">
        <f>VLOOKUP(B881,Contributi!$A$4:$A$1506,1,0)</f>
        <v>92086280606</v>
      </c>
    </row>
    <row r="882" spans="1:5" hidden="1" x14ac:dyDescent="0.3">
      <c r="A882" s="46" t="s">
        <v>295</v>
      </c>
      <c r="B882" s="47">
        <v>96529350587</v>
      </c>
      <c r="C882" s="46" t="s">
        <v>2053</v>
      </c>
      <c r="D882" s="48">
        <v>6720</v>
      </c>
      <c r="E882">
        <f>VLOOKUP(B882,Contributi!$A$4:$A$1506,1,0)</f>
        <v>96529350587</v>
      </c>
    </row>
    <row r="883" spans="1:5" hidden="1" x14ac:dyDescent="0.3">
      <c r="A883" s="46" t="s">
        <v>2445</v>
      </c>
      <c r="B883" s="47">
        <v>97606320584</v>
      </c>
      <c r="C883" s="46" t="s">
        <v>2446</v>
      </c>
      <c r="D883" s="48">
        <v>2610</v>
      </c>
      <c r="E883">
        <f>VLOOKUP(B883,Contributi!$A$4:$A$1506,1,0)</f>
        <v>97606320584</v>
      </c>
    </row>
    <row r="884" spans="1:5" hidden="1" x14ac:dyDescent="0.3">
      <c r="A884" s="46" t="s">
        <v>3936</v>
      </c>
      <c r="B884" s="47">
        <v>97443470584</v>
      </c>
      <c r="C884" s="46" t="s">
        <v>2033</v>
      </c>
      <c r="D884" s="48">
        <v>600</v>
      </c>
      <c r="E884">
        <f>VLOOKUP(B884,Contributi!$A$4:$A$1506,1,0)</f>
        <v>97443470584</v>
      </c>
    </row>
    <row r="885" spans="1:5" hidden="1" x14ac:dyDescent="0.3">
      <c r="A885" s="46" t="s">
        <v>2122</v>
      </c>
      <c r="B885" s="47">
        <v>9643251003</v>
      </c>
      <c r="C885" s="46" t="s">
        <v>2123</v>
      </c>
      <c r="D885" s="48">
        <v>2300</v>
      </c>
      <c r="E885">
        <f>VLOOKUP(B885,Contributi!$A$4:$A$1506,1,0)</f>
        <v>9643251003</v>
      </c>
    </row>
    <row r="886" spans="1:5" hidden="1" x14ac:dyDescent="0.3">
      <c r="A886" s="46" t="s">
        <v>3937</v>
      </c>
      <c r="B886" s="47">
        <v>90046190592</v>
      </c>
      <c r="C886" s="46" t="s">
        <v>2126</v>
      </c>
      <c r="D886" s="48">
        <v>3360</v>
      </c>
      <c r="E886">
        <f>VLOOKUP(B886,Contributi!$A$4:$A$1506,1,0)</f>
        <v>90046190592</v>
      </c>
    </row>
    <row r="887" spans="1:5" hidden="1" x14ac:dyDescent="0.3">
      <c r="A887" s="46" t="s">
        <v>2431</v>
      </c>
      <c r="B887" s="47">
        <v>9600601000</v>
      </c>
      <c r="C887" s="46" t="s">
        <v>2432</v>
      </c>
      <c r="D887" s="48">
        <v>16142</v>
      </c>
      <c r="E887">
        <f>VLOOKUP(B887,Contributi!$A$4:$A$1506,1,0)</f>
        <v>9600601000</v>
      </c>
    </row>
    <row r="888" spans="1:5" hidden="1" x14ac:dyDescent="0.3">
      <c r="A888" s="46" t="s">
        <v>877</v>
      </c>
      <c r="B888" s="47">
        <v>97726390582</v>
      </c>
      <c r="C888" s="46" t="s">
        <v>3938</v>
      </c>
      <c r="D888" s="48">
        <v>1600</v>
      </c>
      <c r="E888">
        <f>VLOOKUP(B888,Contributi!$A$4:$A$1506,1,0)</f>
        <v>97726390582</v>
      </c>
    </row>
    <row r="889" spans="1:5" hidden="1" x14ac:dyDescent="0.3">
      <c r="A889" s="46" t="s">
        <v>2005</v>
      </c>
      <c r="B889" s="47">
        <v>5074210583</v>
      </c>
      <c r="C889" s="46" t="s">
        <v>2006</v>
      </c>
      <c r="D889" s="48">
        <v>25784</v>
      </c>
      <c r="E889">
        <f>VLOOKUP(B889,Contributi!$A$4:$A$1506,1,0)</f>
        <v>5074210583</v>
      </c>
    </row>
    <row r="890" spans="1:5" hidden="1" x14ac:dyDescent="0.3">
      <c r="A890" s="46" t="s">
        <v>1054</v>
      </c>
      <c r="B890" s="47">
        <v>96230320580</v>
      </c>
      <c r="C890" s="46" t="s">
        <v>2170</v>
      </c>
      <c r="D890" s="48">
        <v>300</v>
      </c>
      <c r="E890">
        <f>VLOOKUP(B890,Contributi!$A$4:$A$1506,1,0)</f>
        <v>96230320580</v>
      </c>
    </row>
    <row r="891" spans="1:5" hidden="1" x14ac:dyDescent="0.3">
      <c r="A891" s="46" t="s">
        <v>3939</v>
      </c>
      <c r="B891" s="47">
        <v>94055430584</v>
      </c>
      <c r="C891" s="46" t="s">
        <v>2125</v>
      </c>
      <c r="D891" s="48">
        <v>2850</v>
      </c>
      <c r="E891">
        <f>VLOOKUP(B891,Contributi!$A$4:$A$1506,1,0)</f>
        <v>94055430584</v>
      </c>
    </row>
    <row r="892" spans="1:5" hidden="1" x14ac:dyDescent="0.3">
      <c r="A892" s="46" t="s">
        <v>2046</v>
      </c>
      <c r="B892" s="47">
        <v>91136250593</v>
      </c>
      <c r="C892" s="46" t="s">
        <v>2047</v>
      </c>
      <c r="D892" s="48">
        <v>1200</v>
      </c>
      <c r="E892">
        <f>VLOOKUP(B892,Contributi!$A$4:$A$1506,1,0)</f>
        <v>91136250593</v>
      </c>
    </row>
    <row r="893" spans="1:5" hidden="1" x14ac:dyDescent="0.3">
      <c r="A893" s="46" t="s">
        <v>2036</v>
      </c>
      <c r="B893" s="47">
        <v>15033021005</v>
      </c>
      <c r="C893" s="46" t="s">
        <v>2037</v>
      </c>
      <c r="D893" s="48">
        <v>0</v>
      </c>
      <c r="E893">
        <f>VLOOKUP(B893,Contributi!$A$4:$A$1506,1,0)</f>
        <v>15033021005</v>
      </c>
    </row>
    <row r="894" spans="1:5" hidden="1" x14ac:dyDescent="0.3">
      <c r="A894" s="46" t="s">
        <v>2007</v>
      </c>
      <c r="B894" s="47">
        <v>2532660590</v>
      </c>
      <c r="C894" s="46" t="s">
        <v>2008</v>
      </c>
      <c r="D894" s="48">
        <v>7720</v>
      </c>
      <c r="E894">
        <f>VLOOKUP(B894,Contributi!$A$4:$A$1506,1,0)</f>
        <v>2532660590</v>
      </c>
    </row>
    <row r="895" spans="1:5" hidden="1" x14ac:dyDescent="0.3">
      <c r="A895" s="46" t="s">
        <v>2016</v>
      </c>
      <c r="B895" s="47">
        <v>97613850581</v>
      </c>
      <c r="C895" s="46" t="s">
        <v>2017</v>
      </c>
      <c r="D895" s="48">
        <v>200</v>
      </c>
      <c r="E895">
        <f>VLOOKUP(B895,Contributi!$A$4:$A$1506,1,0)</f>
        <v>97613850581</v>
      </c>
    </row>
    <row r="896" spans="1:5" hidden="1" x14ac:dyDescent="0.3">
      <c r="A896" s="46" t="s">
        <v>2422</v>
      </c>
      <c r="B896" s="47">
        <v>97117850582</v>
      </c>
      <c r="C896" s="46" t="s">
        <v>2423</v>
      </c>
      <c r="D896" s="48">
        <v>960</v>
      </c>
      <c r="E896">
        <f>VLOOKUP(B896,Contributi!$A$4:$A$1506,1,0)</f>
        <v>97117850582</v>
      </c>
    </row>
    <row r="897" spans="1:5" hidden="1" x14ac:dyDescent="0.3">
      <c r="A897" s="46" t="s">
        <v>1066</v>
      </c>
      <c r="B897" s="47">
        <v>97153100587</v>
      </c>
      <c r="C897" s="46" t="s">
        <v>2018</v>
      </c>
      <c r="D897" s="48">
        <v>702.5</v>
      </c>
      <c r="E897">
        <f>VLOOKUP(B897,Contributi!$A$4:$A$1506,1,0)</f>
        <v>97153100587</v>
      </c>
    </row>
    <row r="898" spans="1:5" hidden="1" x14ac:dyDescent="0.3">
      <c r="A898" s="46" t="s">
        <v>2019</v>
      </c>
      <c r="B898" s="47">
        <v>90081770571</v>
      </c>
      <c r="C898" s="46" t="s">
        <v>2020</v>
      </c>
      <c r="D898" s="48">
        <v>6490</v>
      </c>
      <c r="E898">
        <f>VLOOKUP(B898,Contributi!$A$4:$A$1506,1,0)</f>
        <v>90081770571</v>
      </c>
    </row>
    <row r="899" spans="1:5" hidden="1" x14ac:dyDescent="0.3">
      <c r="A899" s="46" t="s">
        <v>162</v>
      </c>
      <c r="B899" s="47">
        <v>97198980589</v>
      </c>
      <c r="C899" s="46" t="s">
        <v>2103</v>
      </c>
      <c r="D899" s="48">
        <v>3400</v>
      </c>
      <c r="E899">
        <f>VLOOKUP(B899,Contributi!$A$4:$A$1506,1,0)</f>
        <v>97198980589</v>
      </c>
    </row>
    <row r="900" spans="1:5" hidden="1" x14ac:dyDescent="0.3">
      <c r="A900" s="46" t="s">
        <v>3940</v>
      </c>
      <c r="B900" s="47">
        <v>90021390605</v>
      </c>
      <c r="C900" s="46" t="s">
        <v>2021</v>
      </c>
      <c r="D900" s="48">
        <v>1120</v>
      </c>
      <c r="E900">
        <f>VLOOKUP(B900,Contributi!$A$4:$A$1506,1,0)</f>
        <v>90021390605</v>
      </c>
    </row>
    <row r="901" spans="1:5" hidden="1" x14ac:dyDescent="0.3">
      <c r="A901" s="46" t="s">
        <v>3941</v>
      </c>
      <c r="B901" s="47">
        <v>10003221008</v>
      </c>
      <c r="C901" s="46" t="s">
        <v>2113</v>
      </c>
      <c r="D901" s="48">
        <v>3465</v>
      </c>
      <c r="E901">
        <f>VLOOKUP(B901,Contributi!$A$4:$A$1506,1,0)</f>
        <v>10003221008</v>
      </c>
    </row>
    <row r="902" spans="1:5" hidden="1" x14ac:dyDescent="0.3">
      <c r="A902" s="46" t="s">
        <v>2439</v>
      </c>
      <c r="B902" s="47">
        <v>97050580584</v>
      </c>
      <c r="C902" s="46" t="s">
        <v>2440</v>
      </c>
      <c r="D902" s="48">
        <v>2550</v>
      </c>
      <c r="E902">
        <f>VLOOKUP(B902,Contributi!$A$4:$A$1506,1,0)</f>
        <v>97050580584</v>
      </c>
    </row>
    <row r="903" spans="1:5" hidden="1" x14ac:dyDescent="0.3">
      <c r="A903" s="46" t="s">
        <v>2153</v>
      </c>
      <c r="B903" s="47">
        <v>3433520586</v>
      </c>
      <c r="C903" s="46" t="s">
        <v>2154</v>
      </c>
      <c r="D903" s="48">
        <v>1000</v>
      </c>
      <c r="E903">
        <f>VLOOKUP(B903,Contributi!$A$4:$A$1506,1,0)</f>
        <v>3433520586</v>
      </c>
    </row>
    <row r="904" spans="1:5" hidden="1" x14ac:dyDescent="0.3">
      <c r="A904" s="46" t="s">
        <v>3942</v>
      </c>
      <c r="B904" s="47">
        <v>11366771001</v>
      </c>
      <c r="C904" s="46" t="s">
        <v>2107</v>
      </c>
      <c r="D904" s="48">
        <v>21140</v>
      </c>
      <c r="E904">
        <f>VLOOKUP(B904,Contributi!$A$4:$A$1506,1,0)</f>
        <v>11366771001</v>
      </c>
    </row>
    <row r="905" spans="1:5" hidden="1" x14ac:dyDescent="0.3">
      <c r="A905" s="46" t="s">
        <v>716</v>
      </c>
      <c r="B905" s="47">
        <v>91034770585</v>
      </c>
      <c r="C905" s="46" t="s">
        <v>2095</v>
      </c>
      <c r="D905" s="48">
        <v>2050</v>
      </c>
      <c r="E905">
        <f>VLOOKUP(B905,Contributi!$A$4:$A$1506,1,0)</f>
        <v>91034770585</v>
      </c>
    </row>
    <row r="906" spans="1:5" hidden="1" x14ac:dyDescent="0.3">
      <c r="A906" s="46" t="s">
        <v>2120</v>
      </c>
      <c r="B906" s="47">
        <v>90070290599</v>
      </c>
      <c r="C906" s="46" t="s">
        <v>2121</v>
      </c>
      <c r="D906" s="48">
        <v>5700</v>
      </c>
      <c r="E906">
        <f>VLOOKUP(B906,Contributi!$A$4:$A$1506,1,0)</f>
        <v>90070290599</v>
      </c>
    </row>
    <row r="907" spans="1:5" hidden="1" x14ac:dyDescent="0.3">
      <c r="A907" s="46" t="s">
        <v>1864</v>
      </c>
      <c r="B907" s="47">
        <v>97691460584</v>
      </c>
      <c r="C907" s="46" t="s">
        <v>1865</v>
      </c>
      <c r="D907" s="48">
        <v>1280</v>
      </c>
      <c r="E907">
        <f>VLOOKUP(B907,Contributi!$A$4:$A$1506,1,0)</f>
        <v>97691460584</v>
      </c>
    </row>
    <row r="908" spans="1:5" hidden="1" x14ac:dyDescent="0.3">
      <c r="A908" s="46" t="s">
        <v>3943</v>
      </c>
      <c r="B908" s="47">
        <v>90110700565</v>
      </c>
      <c r="C908" s="46" t="s">
        <v>2127</v>
      </c>
      <c r="D908" s="48">
        <v>560</v>
      </c>
      <c r="E908">
        <f>VLOOKUP(B908,Contributi!$A$4:$A$1506,1,0)</f>
        <v>90110700565</v>
      </c>
    </row>
    <row r="909" spans="1:5" hidden="1" x14ac:dyDescent="0.3">
      <c r="A909" s="46" t="s">
        <v>2027</v>
      </c>
      <c r="B909" s="47">
        <v>5838551009</v>
      </c>
      <c r="C909" s="46" t="s">
        <v>2028</v>
      </c>
      <c r="D909" s="48">
        <v>15045</v>
      </c>
      <c r="E909">
        <f>VLOOKUP(B909,Contributi!$A$4:$A$1506,1,0)</f>
        <v>5838551009</v>
      </c>
    </row>
    <row r="910" spans="1:5" hidden="1" x14ac:dyDescent="0.3">
      <c r="A910" s="46" t="s">
        <v>3944</v>
      </c>
      <c r="B910" s="47">
        <v>14894771006</v>
      </c>
      <c r="C910" s="46" t="s">
        <v>2115</v>
      </c>
      <c r="D910" s="48">
        <v>19654</v>
      </c>
      <c r="E910">
        <f>VLOOKUP(B910,Contributi!$A$4:$A$1506,1,0)</f>
        <v>14894771006</v>
      </c>
    </row>
    <row r="911" spans="1:5" hidden="1" x14ac:dyDescent="0.3">
      <c r="A911" s="46" t="s">
        <v>209</v>
      </c>
      <c r="B911" s="47">
        <v>96523840583</v>
      </c>
      <c r="C911" s="46" t="s">
        <v>2030</v>
      </c>
      <c r="D911" s="48">
        <v>6560</v>
      </c>
      <c r="E911">
        <f>VLOOKUP(B911,Contributi!$A$4:$A$1506,1,0)</f>
        <v>96523840583</v>
      </c>
    </row>
    <row r="912" spans="1:5" hidden="1" x14ac:dyDescent="0.3">
      <c r="A912" s="46" t="s">
        <v>3945</v>
      </c>
      <c r="B912" s="47">
        <v>91145600598</v>
      </c>
      <c r="C912" s="46" t="s">
        <v>2094</v>
      </c>
      <c r="D912" s="48">
        <v>1260</v>
      </c>
      <c r="E912">
        <f>VLOOKUP(B912,Contributi!$A$4:$A$1506,1,0)</f>
        <v>91145600598</v>
      </c>
    </row>
    <row r="913" spans="1:5" hidden="1" x14ac:dyDescent="0.3">
      <c r="A913" s="46" t="s">
        <v>2099</v>
      </c>
      <c r="B913" s="47">
        <v>90049410609</v>
      </c>
      <c r="C913" s="46" t="s">
        <v>2100</v>
      </c>
      <c r="D913" s="48">
        <v>5980</v>
      </c>
      <c r="E913">
        <f>VLOOKUP(B913,Contributi!$A$4:$A$1506,1,0)</f>
        <v>90049410609</v>
      </c>
    </row>
    <row r="914" spans="1:5" hidden="1" x14ac:dyDescent="0.3">
      <c r="A914" s="46" t="s">
        <v>2092</v>
      </c>
      <c r="B914" s="47">
        <v>4725041000</v>
      </c>
      <c r="C914" s="46" t="s">
        <v>2093</v>
      </c>
      <c r="D914" s="48">
        <v>9535</v>
      </c>
      <c r="E914">
        <f>VLOOKUP(B914,Contributi!$A$4:$A$1506,1,0)</f>
        <v>4725041000</v>
      </c>
    </row>
    <row r="915" spans="1:5" hidden="1" x14ac:dyDescent="0.3">
      <c r="A915" s="46" t="s">
        <v>2088</v>
      </c>
      <c r="B915" s="47">
        <v>97511610582</v>
      </c>
      <c r="C915" s="46" t="s">
        <v>2089</v>
      </c>
      <c r="D915" s="48">
        <v>2120</v>
      </c>
      <c r="E915">
        <f>VLOOKUP(B915,Contributi!$A$4:$A$1506,1,0)</f>
        <v>97511610582</v>
      </c>
    </row>
    <row r="916" spans="1:5" hidden="1" x14ac:dyDescent="0.3">
      <c r="A916" s="46" t="s">
        <v>2168</v>
      </c>
      <c r="B916" s="47">
        <v>97208420584</v>
      </c>
      <c r="C916" s="46" t="s">
        <v>2169</v>
      </c>
      <c r="D916" s="48">
        <v>1100</v>
      </c>
      <c r="E916">
        <f>VLOOKUP(B916,Contributi!$A$4:$A$1506,1,0)</f>
        <v>97208420584</v>
      </c>
    </row>
    <row r="917" spans="1:5" hidden="1" x14ac:dyDescent="0.3">
      <c r="A917" s="46" t="s">
        <v>1131</v>
      </c>
      <c r="B917" s="47">
        <v>17717631000</v>
      </c>
      <c r="C917" s="46" t="s">
        <v>2098</v>
      </c>
      <c r="D917" s="48">
        <v>960</v>
      </c>
      <c r="E917">
        <f>VLOOKUP(B917,Contributi!$A$4:$A$1506,1,0)</f>
        <v>17717631000</v>
      </c>
    </row>
    <row r="918" spans="1:5" hidden="1" x14ac:dyDescent="0.3">
      <c r="A918" s="46" t="s">
        <v>1225</v>
      </c>
      <c r="B918" s="47">
        <v>3050680606</v>
      </c>
      <c r="C918" s="46" t="s">
        <v>2389</v>
      </c>
      <c r="D918" s="48">
        <v>1520</v>
      </c>
      <c r="E918">
        <f>VLOOKUP(B918,Contributi!$A$4:$A$1506,1,0)</f>
        <v>3050680606</v>
      </c>
    </row>
    <row r="919" spans="1:5" hidden="1" x14ac:dyDescent="0.3">
      <c r="A919" s="46" t="s">
        <v>1253</v>
      </c>
      <c r="B919" s="47">
        <v>15234211009</v>
      </c>
      <c r="C919" s="46" t="s">
        <v>2101</v>
      </c>
      <c r="D919" s="48">
        <v>600</v>
      </c>
      <c r="E919">
        <f>VLOOKUP(B919,Contributi!$A$4:$A$1506,1,0)</f>
        <v>15234211009</v>
      </c>
    </row>
    <row r="920" spans="1:5" hidden="1" x14ac:dyDescent="0.3">
      <c r="A920" s="46" t="s">
        <v>2935</v>
      </c>
      <c r="B920" s="47">
        <v>14901351008</v>
      </c>
      <c r="C920" s="46" t="s">
        <v>2936</v>
      </c>
      <c r="D920" s="48">
        <v>40417</v>
      </c>
      <c r="E920">
        <f>VLOOKUP(B920,Contributi!$A$4:$A$1506,1,0)</f>
        <v>14901351008</v>
      </c>
    </row>
    <row r="921" spans="1:5" hidden="1" x14ac:dyDescent="0.3">
      <c r="A921" s="46" t="s">
        <v>2104</v>
      </c>
      <c r="B921" s="47">
        <v>17685901005</v>
      </c>
      <c r="C921" s="46" t="s">
        <v>2105</v>
      </c>
      <c r="D921" s="48">
        <v>1860</v>
      </c>
      <c r="E921">
        <f>VLOOKUP(B921,Contributi!$A$4:$A$1506,1,0)</f>
        <v>17685901005</v>
      </c>
    </row>
    <row r="922" spans="1:5" hidden="1" x14ac:dyDescent="0.3">
      <c r="A922" s="46" t="s">
        <v>3946</v>
      </c>
      <c r="B922" s="47">
        <v>4204741005</v>
      </c>
      <c r="C922" s="46" t="s">
        <v>3947</v>
      </c>
      <c r="D922" s="48">
        <v>6270</v>
      </c>
      <c r="E922">
        <f>VLOOKUP(B922,Contributi!$A$4:$A$1506,1,0)</f>
        <v>4204741005</v>
      </c>
    </row>
    <row r="923" spans="1:5" hidden="1" x14ac:dyDescent="0.3">
      <c r="A923" s="46" t="s">
        <v>3948</v>
      </c>
      <c r="B923" s="47">
        <v>16606981005</v>
      </c>
      <c r="C923" s="46" t="s">
        <v>2043</v>
      </c>
      <c r="D923" s="48">
        <v>8855</v>
      </c>
      <c r="E923">
        <f>VLOOKUP(B923,Contributi!$A$4:$A$1506,1,0)</f>
        <v>16606981005</v>
      </c>
    </row>
    <row r="924" spans="1:5" hidden="1" x14ac:dyDescent="0.3">
      <c r="A924" s="46" t="s">
        <v>2077</v>
      </c>
      <c r="B924" s="47">
        <v>95042560581</v>
      </c>
      <c r="C924" s="46" t="s">
        <v>2078</v>
      </c>
      <c r="D924" s="48">
        <v>19520</v>
      </c>
      <c r="E924">
        <f>VLOOKUP(B924,Contributi!$A$4:$A$1506,1,0)</f>
        <v>95042560581</v>
      </c>
    </row>
    <row r="925" spans="1:5" hidden="1" x14ac:dyDescent="0.3">
      <c r="A925" s="46" t="s">
        <v>2226</v>
      </c>
      <c r="B925" s="47">
        <v>4806371003</v>
      </c>
      <c r="C925" s="46" t="s">
        <v>2227</v>
      </c>
      <c r="D925" s="48">
        <v>6360</v>
      </c>
      <c r="E925">
        <f>VLOOKUP(B925,Contributi!$A$4:$A$1506,1,0)</f>
        <v>4806371003</v>
      </c>
    </row>
    <row r="926" spans="1:5" hidden="1" x14ac:dyDescent="0.3">
      <c r="A926" s="46" t="s">
        <v>2081</v>
      </c>
      <c r="B926" s="47">
        <v>97657310583</v>
      </c>
      <c r="C926" s="46" t="s">
        <v>2082</v>
      </c>
      <c r="D926" s="48">
        <v>1000</v>
      </c>
      <c r="E926">
        <f>VLOOKUP(B926,Contributi!$A$4:$A$1506,1,0)</f>
        <v>97657310583</v>
      </c>
    </row>
    <row r="927" spans="1:5" hidden="1" x14ac:dyDescent="0.3">
      <c r="A927" s="46" t="s">
        <v>396</v>
      </c>
      <c r="B927" s="47">
        <v>90093530583</v>
      </c>
      <c r="C927" s="46" t="s">
        <v>2076</v>
      </c>
      <c r="D927" s="48">
        <v>2520</v>
      </c>
      <c r="E927">
        <f>VLOOKUP(B927,Contributi!$A$4:$A$1506,1,0)</f>
        <v>90093530583</v>
      </c>
    </row>
    <row r="928" spans="1:5" hidden="1" x14ac:dyDescent="0.3">
      <c r="A928" s="46" t="s">
        <v>2490</v>
      </c>
      <c r="B928" s="47">
        <v>2178720591</v>
      </c>
      <c r="C928" s="46" t="s">
        <v>2491</v>
      </c>
      <c r="D928" s="48">
        <v>3825</v>
      </c>
      <c r="E928">
        <f>VLOOKUP(B928,Contributi!$A$4:$A$1506,1,0)</f>
        <v>2178720591</v>
      </c>
    </row>
    <row r="929" spans="1:5" hidden="1" x14ac:dyDescent="0.3">
      <c r="A929" s="46" t="s">
        <v>312</v>
      </c>
      <c r="B929" s="47">
        <v>96379510587</v>
      </c>
      <c r="C929" s="46" t="s">
        <v>2087</v>
      </c>
      <c r="D929" s="48">
        <v>700</v>
      </c>
      <c r="E929">
        <f>VLOOKUP(B929,Contributi!$A$4:$A$1506,1,0)</f>
        <v>96379510587</v>
      </c>
    </row>
    <row r="930" spans="1:5" hidden="1" x14ac:dyDescent="0.3">
      <c r="A930" s="46" t="s">
        <v>2108</v>
      </c>
      <c r="B930" s="47">
        <v>95012770582</v>
      </c>
      <c r="C930" s="46" t="s">
        <v>2109</v>
      </c>
      <c r="D930" s="48">
        <v>10240</v>
      </c>
      <c r="E930">
        <f>VLOOKUP(B930,Contributi!$A$4:$A$1506,1,0)</f>
        <v>95012770582</v>
      </c>
    </row>
    <row r="931" spans="1:5" hidden="1" x14ac:dyDescent="0.3">
      <c r="A931" s="46" t="s">
        <v>3949</v>
      </c>
      <c r="B931" s="47">
        <v>91084830586</v>
      </c>
      <c r="C931" s="46" t="s">
        <v>2102</v>
      </c>
      <c r="D931" s="48">
        <v>1950</v>
      </c>
      <c r="E931">
        <f>VLOOKUP(B931,Contributi!$A$4:$A$1506,1,0)</f>
        <v>91084830586</v>
      </c>
    </row>
    <row r="932" spans="1:5" hidden="1" x14ac:dyDescent="0.3">
      <c r="A932" s="46" t="s">
        <v>2235</v>
      </c>
      <c r="B932" s="47">
        <v>91080890584</v>
      </c>
      <c r="C932" s="46" t="s">
        <v>2236</v>
      </c>
      <c r="D932" s="48">
        <v>2590</v>
      </c>
      <c r="E932">
        <f>VLOOKUP(B932,Contributi!$A$4:$A$1506,1,0)</f>
        <v>91080890584</v>
      </c>
    </row>
    <row r="933" spans="1:5" hidden="1" x14ac:dyDescent="0.3">
      <c r="A933" s="46" t="s">
        <v>3950</v>
      </c>
      <c r="B933" s="47">
        <v>96419480585</v>
      </c>
      <c r="C933" s="46" t="s">
        <v>3951</v>
      </c>
      <c r="D933" s="48">
        <v>1980</v>
      </c>
      <c r="E933">
        <f>VLOOKUP(B933,Contributi!$A$4:$A$1506,1,0)</f>
        <v>96419480585</v>
      </c>
    </row>
    <row r="934" spans="1:5" hidden="1" x14ac:dyDescent="0.3">
      <c r="A934" s="46" t="s">
        <v>3952</v>
      </c>
      <c r="B934" s="47">
        <v>97467450587</v>
      </c>
      <c r="C934" s="46" t="s">
        <v>3953</v>
      </c>
      <c r="D934" s="48">
        <v>175</v>
      </c>
      <c r="E934">
        <f>VLOOKUP(B934,Contributi!$A$4:$A$1506,1,0)</f>
        <v>97467450587</v>
      </c>
    </row>
    <row r="935" spans="1:5" hidden="1" x14ac:dyDescent="0.3">
      <c r="A935" s="46" t="s">
        <v>2063</v>
      </c>
      <c r="B935" s="47">
        <v>2195750563</v>
      </c>
      <c r="C935" s="46" t="s">
        <v>2064</v>
      </c>
      <c r="D935" s="48">
        <v>7400</v>
      </c>
      <c r="E935">
        <f>VLOOKUP(B935,Contributi!$A$4:$A$1506,1,0)</f>
        <v>2195750563</v>
      </c>
    </row>
    <row r="936" spans="1:5" hidden="1" x14ac:dyDescent="0.3">
      <c r="A936" s="46" t="s">
        <v>2014</v>
      </c>
      <c r="B936" s="47">
        <v>10121781008</v>
      </c>
      <c r="C936" s="46" t="s">
        <v>2015</v>
      </c>
      <c r="D936" s="48">
        <v>5640</v>
      </c>
      <c r="E936">
        <f>VLOOKUP(B936,Contributi!$A$4:$A$1506,1,0)</f>
        <v>10121781008</v>
      </c>
    </row>
    <row r="937" spans="1:5" hidden="1" x14ac:dyDescent="0.3">
      <c r="A937" s="46" t="s">
        <v>2129</v>
      </c>
      <c r="B937" s="47">
        <v>94040760582</v>
      </c>
      <c r="C937" s="46" t="s">
        <v>2130</v>
      </c>
      <c r="D937" s="48">
        <v>900</v>
      </c>
      <c r="E937">
        <f>VLOOKUP(B937,Contributi!$A$4:$A$1506,1,0)</f>
        <v>94040760582</v>
      </c>
    </row>
    <row r="938" spans="1:5" hidden="1" x14ac:dyDescent="0.3">
      <c r="A938" s="46" t="s">
        <v>556</v>
      </c>
      <c r="B938" s="47">
        <v>91073690587</v>
      </c>
      <c r="C938" s="46" t="s">
        <v>2075</v>
      </c>
      <c r="D938" s="48">
        <v>3810</v>
      </c>
      <c r="E938">
        <f>VLOOKUP(B938,Contributi!$A$4:$A$1506,1,0)</f>
        <v>91073690587</v>
      </c>
    </row>
    <row r="939" spans="1:5" hidden="1" x14ac:dyDescent="0.3">
      <c r="A939" s="46" t="s">
        <v>2067</v>
      </c>
      <c r="B939" s="47">
        <v>14875051006</v>
      </c>
      <c r="C939" s="46" t="s">
        <v>2068</v>
      </c>
      <c r="D939" s="48">
        <v>860</v>
      </c>
      <c r="E939">
        <f>VLOOKUP(B939,Contributi!$A$4:$A$1506,1,0)</f>
        <v>14875051006</v>
      </c>
    </row>
    <row r="940" spans="1:5" hidden="1" x14ac:dyDescent="0.3">
      <c r="A940" s="46" t="s">
        <v>3954</v>
      </c>
      <c r="B940" s="47">
        <v>97237320581</v>
      </c>
      <c r="C940" s="46" t="s">
        <v>2488</v>
      </c>
      <c r="D940" s="48">
        <v>1440</v>
      </c>
      <c r="E940">
        <f>VLOOKUP(B940,Contributi!$A$4:$A$1506,1,0)</f>
        <v>97237320581</v>
      </c>
    </row>
    <row r="941" spans="1:5" hidden="1" x14ac:dyDescent="0.3">
      <c r="A941" s="46" t="s">
        <v>2182</v>
      </c>
      <c r="B941" s="47">
        <v>97318900582</v>
      </c>
      <c r="C941" s="46" t="s">
        <v>2183</v>
      </c>
      <c r="D941" s="48">
        <v>2150</v>
      </c>
      <c r="E941">
        <f>VLOOKUP(B941,Contributi!$A$4:$A$1506,1,0)</f>
        <v>97318900582</v>
      </c>
    </row>
    <row r="942" spans="1:5" hidden="1" x14ac:dyDescent="0.3">
      <c r="A942" s="46" t="s">
        <v>2175</v>
      </c>
      <c r="B942" s="47">
        <v>15790881005</v>
      </c>
      <c r="C942" s="46" t="s">
        <v>2176</v>
      </c>
      <c r="D942" s="48">
        <v>8940</v>
      </c>
      <c r="E942">
        <f>VLOOKUP(B942,Contributi!$A$4:$A$1506,1,0)</f>
        <v>15790881005</v>
      </c>
    </row>
    <row r="943" spans="1:5" hidden="1" x14ac:dyDescent="0.3">
      <c r="A943" s="46" t="s">
        <v>2191</v>
      </c>
      <c r="B943" s="47">
        <v>96245140585</v>
      </c>
      <c r="C943" s="46" t="s">
        <v>2192</v>
      </c>
      <c r="D943" s="48">
        <v>5880</v>
      </c>
      <c r="E943">
        <f>VLOOKUP(B943,Contributi!$A$4:$A$1506,1,0)</f>
        <v>96245140585</v>
      </c>
    </row>
    <row r="944" spans="1:5" hidden="1" x14ac:dyDescent="0.3">
      <c r="A944" s="46" t="s">
        <v>2073</v>
      </c>
      <c r="B944" s="47">
        <v>91135020591</v>
      </c>
      <c r="C944" s="46" t="s">
        <v>2074</v>
      </c>
      <c r="D944" s="48">
        <v>2850</v>
      </c>
      <c r="E944">
        <f>VLOOKUP(B944,Contributi!$A$4:$A$1506,1,0)</f>
        <v>91135020591</v>
      </c>
    </row>
    <row r="945" spans="1:5" hidden="1" x14ac:dyDescent="0.3">
      <c r="A945" s="46" t="s">
        <v>2194</v>
      </c>
      <c r="B945" s="47">
        <v>14675801006</v>
      </c>
      <c r="C945" s="46" t="s">
        <v>2195</v>
      </c>
      <c r="D945" s="48">
        <v>5170</v>
      </c>
      <c r="E945">
        <f>VLOOKUP(B945,Contributi!$A$4:$A$1506,1,0)</f>
        <v>14675801006</v>
      </c>
    </row>
    <row r="946" spans="1:5" hidden="1" x14ac:dyDescent="0.3">
      <c r="A946" s="46" t="s">
        <v>2224</v>
      </c>
      <c r="B946" s="47">
        <v>16083751004</v>
      </c>
      <c r="C946" s="46" t="s">
        <v>2225</v>
      </c>
      <c r="D946" s="48">
        <v>10110</v>
      </c>
      <c r="E946">
        <f>VLOOKUP(B946,Contributi!$A$4:$A$1506,1,0)</f>
        <v>16083751004</v>
      </c>
    </row>
    <row r="947" spans="1:5" hidden="1" x14ac:dyDescent="0.3">
      <c r="A947" s="46" t="s">
        <v>1951</v>
      </c>
      <c r="B947" s="47">
        <v>12044091002</v>
      </c>
      <c r="C947" s="46" t="s">
        <v>1952</v>
      </c>
      <c r="D947" s="48">
        <v>7920</v>
      </c>
      <c r="E947">
        <f>VLOOKUP(B947,Contributi!$A$4:$A$1506,1,0)</f>
        <v>12044091002</v>
      </c>
    </row>
    <row r="948" spans="1:5" hidden="1" x14ac:dyDescent="0.3">
      <c r="A948" s="46" t="s">
        <v>2187</v>
      </c>
      <c r="B948" s="47">
        <v>91097980592</v>
      </c>
      <c r="C948" s="46" t="s">
        <v>2188</v>
      </c>
      <c r="D948" s="48">
        <v>15300</v>
      </c>
      <c r="E948">
        <f>VLOOKUP(B948,Contributi!$A$4:$A$1506,1,0)</f>
        <v>91097980592</v>
      </c>
    </row>
    <row r="949" spans="1:5" hidden="1" x14ac:dyDescent="0.3">
      <c r="A949" s="46" t="s">
        <v>2479</v>
      </c>
      <c r="B949" s="47">
        <v>2948200593</v>
      </c>
      <c r="C949" s="46" t="s">
        <v>2480</v>
      </c>
      <c r="D949" s="48">
        <v>15678</v>
      </c>
      <c r="E949">
        <f>VLOOKUP(B949,Contributi!$A$4:$A$1506,1,0)</f>
        <v>2948200593</v>
      </c>
    </row>
    <row r="950" spans="1:5" hidden="1" x14ac:dyDescent="0.3">
      <c r="A950" s="46" t="s">
        <v>3955</v>
      </c>
      <c r="B950" s="47">
        <v>90074870586</v>
      </c>
      <c r="C950" s="46" t="s">
        <v>2084</v>
      </c>
      <c r="D950" s="48">
        <v>1350</v>
      </c>
      <c r="E950">
        <f>VLOOKUP(B950,Contributi!$A$4:$A$1506,1,0)</f>
        <v>90074870586</v>
      </c>
    </row>
    <row r="951" spans="1:5" hidden="1" x14ac:dyDescent="0.3">
      <c r="A951" s="46" t="s">
        <v>3956</v>
      </c>
      <c r="B951" s="47">
        <v>97480650585</v>
      </c>
      <c r="C951" s="46" t="s">
        <v>2996</v>
      </c>
      <c r="D951" s="48">
        <v>1500</v>
      </c>
      <c r="E951">
        <f>VLOOKUP(B951,Contributi!$A$4:$A$1506,1,0)</f>
        <v>97480650585</v>
      </c>
    </row>
    <row r="952" spans="1:5" hidden="1" x14ac:dyDescent="0.3">
      <c r="A952" s="46" t="s">
        <v>1945</v>
      </c>
      <c r="B952" s="47">
        <v>97072900588</v>
      </c>
      <c r="C952" s="46" t="s">
        <v>1946</v>
      </c>
      <c r="D952" s="48">
        <v>4393</v>
      </c>
      <c r="E952">
        <f>VLOOKUP(B952,Contributi!$A$4:$A$1506,1,0)</f>
        <v>97072900588</v>
      </c>
    </row>
    <row r="953" spans="1:5" hidden="1" x14ac:dyDescent="0.3">
      <c r="A953" s="46" t="s">
        <v>3957</v>
      </c>
      <c r="B953" s="47">
        <v>97765150582</v>
      </c>
      <c r="C953" s="46" t="s">
        <v>2054</v>
      </c>
      <c r="D953" s="48">
        <v>3250</v>
      </c>
      <c r="E953">
        <f>VLOOKUP(B953,Contributi!$A$4:$A$1506,1,0)</f>
        <v>97765150582</v>
      </c>
    </row>
    <row r="954" spans="1:5" hidden="1" x14ac:dyDescent="0.3">
      <c r="A954" s="46" t="s">
        <v>2060</v>
      </c>
      <c r="B954" s="47">
        <v>91002040581</v>
      </c>
      <c r="C954" s="46" t="s">
        <v>2061</v>
      </c>
      <c r="D954" s="48">
        <v>2520</v>
      </c>
      <c r="E954">
        <f>VLOOKUP(B954,Contributi!$A$4:$A$1506,1,0)</f>
        <v>91002040581</v>
      </c>
    </row>
    <row r="955" spans="1:5" hidden="1" x14ac:dyDescent="0.3">
      <c r="A955" s="46" t="s">
        <v>3958</v>
      </c>
      <c r="B955" s="47">
        <v>17675711000</v>
      </c>
      <c r="C955" s="46" t="s">
        <v>2059</v>
      </c>
      <c r="D955" s="48">
        <v>0</v>
      </c>
      <c r="E955">
        <f>VLOOKUP(B955,Contributi!$A$4:$A$1506,1,0)</f>
        <v>17675711000</v>
      </c>
    </row>
    <row r="956" spans="1:5" hidden="1" x14ac:dyDescent="0.3">
      <c r="A956" s="46" t="s">
        <v>2048</v>
      </c>
      <c r="B956" s="47">
        <v>14989581005</v>
      </c>
      <c r="C956" s="46" t="s">
        <v>2049</v>
      </c>
      <c r="D956" s="48">
        <v>7950</v>
      </c>
      <c r="E956">
        <f>VLOOKUP(B956,Contributi!$A$4:$A$1506,1,0)</f>
        <v>14989581005</v>
      </c>
    </row>
    <row r="957" spans="1:5" hidden="1" x14ac:dyDescent="0.3">
      <c r="A957" s="46" t="s">
        <v>2197</v>
      </c>
      <c r="B957" s="47">
        <v>1824160608</v>
      </c>
      <c r="C957" s="46" t="s">
        <v>2198</v>
      </c>
      <c r="D957" s="48">
        <v>10725</v>
      </c>
      <c r="E957">
        <f>VLOOKUP(B957,Contributi!$A$4:$A$1506,1,0)</f>
        <v>1824160608</v>
      </c>
    </row>
    <row r="958" spans="1:5" hidden="1" x14ac:dyDescent="0.3">
      <c r="A958" s="46" t="s">
        <v>333</v>
      </c>
      <c r="B958" s="47">
        <v>97774020586</v>
      </c>
      <c r="C958" s="46" t="s">
        <v>2042</v>
      </c>
      <c r="D958" s="48">
        <v>1395</v>
      </c>
      <c r="E958">
        <f>VLOOKUP(B958,Contributi!$A$4:$A$1506,1,0)</f>
        <v>97774020586</v>
      </c>
    </row>
    <row r="959" spans="1:5" hidden="1" x14ac:dyDescent="0.3">
      <c r="A959" s="46" t="s">
        <v>2034</v>
      </c>
      <c r="B959" s="47">
        <v>695100560</v>
      </c>
      <c r="C959" s="46" t="s">
        <v>2035</v>
      </c>
      <c r="D959" s="48">
        <v>420</v>
      </c>
      <c r="E959">
        <f>VLOOKUP(B959,Contributi!$A$4:$A$1506,1,0)</f>
        <v>695100560</v>
      </c>
    </row>
    <row r="960" spans="1:5" hidden="1" x14ac:dyDescent="0.3">
      <c r="A960" s="46" t="s">
        <v>2173</v>
      </c>
      <c r="B960" s="47">
        <v>97389070588</v>
      </c>
      <c r="C960" s="46" t="s">
        <v>2174</v>
      </c>
      <c r="D960" s="48">
        <v>18200</v>
      </c>
      <c r="E960">
        <f>VLOOKUP(B960,Contributi!$A$4:$A$1506,1,0)</f>
        <v>97389070588</v>
      </c>
    </row>
    <row r="961" spans="1:5" hidden="1" x14ac:dyDescent="0.3">
      <c r="A961" s="46" t="s">
        <v>2252</v>
      </c>
      <c r="B961" s="47">
        <v>93011890584</v>
      </c>
      <c r="C961" s="46" t="s">
        <v>2253</v>
      </c>
      <c r="D961" s="48">
        <v>2625</v>
      </c>
      <c r="E961">
        <f>VLOOKUP(B961,Contributi!$A$4:$A$1506,1,0)</f>
        <v>93011890584</v>
      </c>
    </row>
    <row r="962" spans="1:5" hidden="1" x14ac:dyDescent="0.3">
      <c r="A962" s="46" t="s">
        <v>2151</v>
      </c>
      <c r="B962" s="47">
        <v>17625731009</v>
      </c>
      <c r="C962" s="46" t="s">
        <v>2152</v>
      </c>
      <c r="D962" s="48">
        <v>1150</v>
      </c>
      <c r="E962">
        <f>VLOOKUP(B962,Contributi!$A$4:$A$1506,1,0)</f>
        <v>17625731009</v>
      </c>
    </row>
    <row r="963" spans="1:5" hidden="1" x14ac:dyDescent="0.3">
      <c r="A963" s="46" t="s">
        <v>2241</v>
      </c>
      <c r="B963" s="47">
        <v>91145520598</v>
      </c>
      <c r="C963" s="46" t="s">
        <v>2242</v>
      </c>
      <c r="D963" s="48">
        <v>3700</v>
      </c>
      <c r="E963">
        <f>VLOOKUP(B963,Contributi!$A$4:$A$1506,1,0)</f>
        <v>91145520598</v>
      </c>
    </row>
    <row r="964" spans="1:5" hidden="1" x14ac:dyDescent="0.3">
      <c r="A964" s="46" t="s">
        <v>2142</v>
      </c>
      <c r="B964" s="47">
        <v>4173621006</v>
      </c>
      <c r="C964" s="46" t="s">
        <v>3959</v>
      </c>
      <c r="D964" s="48">
        <v>3840</v>
      </c>
      <c r="E964">
        <f>VLOOKUP(B964,Contributi!$A$4:$A$1506,1,0)</f>
        <v>4173621006</v>
      </c>
    </row>
    <row r="965" spans="1:5" hidden="1" x14ac:dyDescent="0.3">
      <c r="A965" s="46" t="s">
        <v>2155</v>
      </c>
      <c r="B965" s="47">
        <v>97434800583</v>
      </c>
      <c r="C965" s="46" t="s">
        <v>2156</v>
      </c>
      <c r="D965" s="48">
        <v>0</v>
      </c>
      <c r="E965">
        <f>VLOOKUP(B965,Contributi!$A$4:$A$1506,1,0)</f>
        <v>97434800583</v>
      </c>
    </row>
    <row r="966" spans="1:5" hidden="1" x14ac:dyDescent="0.3">
      <c r="A966" s="46" t="s">
        <v>7</v>
      </c>
      <c r="B966" s="47">
        <v>17477671006</v>
      </c>
      <c r="C966" s="46" t="s">
        <v>2247</v>
      </c>
      <c r="D966" s="48">
        <v>2550</v>
      </c>
      <c r="E966">
        <f>VLOOKUP(B966,Contributi!$A$4:$A$1506,1,0)</f>
        <v>17477671006</v>
      </c>
    </row>
    <row r="967" spans="1:5" hidden="1" x14ac:dyDescent="0.3">
      <c r="A967" s="46" t="s">
        <v>1781</v>
      </c>
      <c r="B967" s="47">
        <v>97888290588</v>
      </c>
      <c r="C967" s="46" t="s">
        <v>1782</v>
      </c>
      <c r="D967" s="48">
        <v>760</v>
      </c>
      <c r="E967">
        <f>VLOOKUP(B967,Contributi!$A$4:$A$1506,1,0)</f>
        <v>97888290588</v>
      </c>
    </row>
    <row r="968" spans="1:5" hidden="1" x14ac:dyDescent="0.3">
      <c r="A968" s="46" t="s">
        <v>373</v>
      </c>
      <c r="B968" s="47">
        <v>6255791003</v>
      </c>
      <c r="C968" s="46" t="s">
        <v>3960</v>
      </c>
      <c r="D968" s="48">
        <v>2750</v>
      </c>
      <c r="E968">
        <f>VLOOKUP(B968,Contributi!$A$4:$A$1506,1,0)</f>
        <v>6255791003</v>
      </c>
    </row>
    <row r="969" spans="1:5" hidden="1" x14ac:dyDescent="0.3">
      <c r="A969" s="46" t="s">
        <v>2031</v>
      </c>
      <c r="B969" s="47">
        <v>95030680581</v>
      </c>
      <c r="C969" s="46" t="s">
        <v>2032</v>
      </c>
      <c r="D969" s="48">
        <v>2600</v>
      </c>
      <c r="E969">
        <f>VLOOKUP(B969,Contributi!$A$4:$A$1506,1,0)</f>
        <v>95030680581</v>
      </c>
    </row>
    <row r="970" spans="1:5" hidden="1" x14ac:dyDescent="0.3">
      <c r="A970" s="46" t="s">
        <v>146</v>
      </c>
      <c r="B970" s="47">
        <v>3245280593</v>
      </c>
      <c r="C970" s="46" t="s">
        <v>2165</v>
      </c>
      <c r="D970" s="48">
        <v>4560</v>
      </c>
      <c r="E970">
        <f>VLOOKUP(B970,Contributi!$A$4:$A$1506,1,0)</f>
        <v>3245280593</v>
      </c>
    </row>
    <row r="971" spans="1:5" hidden="1" x14ac:dyDescent="0.3">
      <c r="A971" s="46" t="s">
        <v>3961</v>
      </c>
      <c r="B971" s="47">
        <v>90065490592</v>
      </c>
      <c r="C971" s="46" t="s">
        <v>2029</v>
      </c>
      <c r="D971" s="48">
        <v>1740</v>
      </c>
      <c r="E971">
        <f>VLOOKUP(B971,Contributi!$A$4:$A$1506,1,0)</f>
        <v>90065490592</v>
      </c>
    </row>
    <row r="972" spans="1:5" hidden="1" x14ac:dyDescent="0.3">
      <c r="A972" s="46" t="s">
        <v>3962</v>
      </c>
      <c r="B972" s="47">
        <v>97061650582</v>
      </c>
      <c r="C972" s="46" t="s">
        <v>2258</v>
      </c>
      <c r="D972" s="48">
        <v>30071.11</v>
      </c>
      <c r="E972">
        <f>VLOOKUP(B972,Contributi!$A$4:$A$1506,1,0)</f>
        <v>97061650582</v>
      </c>
    </row>
    <row r="973" spans="1:5" hidden="1" x14ac:dyDescent="0.3">
      <c r="A973" s="46" t="s">
        <v>531</v>
      </c>
      <c r="B973" s="47">
        <v>90119770569</v>
      </c>
      <c r="C973" s="46" t="s">
        <v>2286</v>
      </c>
      <c r="D973" s="48">
        <v>800</v>
      </c>
      <c r="E973">
        <f>VLOOKUP(B973,Contributi!$A$4:$A$1506,1,0)</f>
        <v>90119770569</v>
      </c>
    </row>
    <row r="974" spans="1:5" hidden="1" x14ac:dyDescent="0.3">
      <c r="A974" s="46" t="s">
        <v>836</v>
      </c>
      <c r="B974" s="47">
        <v>92079430606</v>
      </c>
      <c r="C974" s="46" t="s">
        <v>2150</v>
      </c>
      <c r="D974" s="48">
        <v>585</v>
      </c>
      <c r="E974">
        <f>VLOOKUP(B974,Contributi!$A$4:$A$1506,1,0)</f>
        <v>92079430606</v>
      </c>
    </row>
    <row r="975" spans="1:5" hidden="1" x14ac:dyDescent="0.3">
      <c r="A975" s="46" t="s">
        <v>918</v>
      </c>
      <c r="B975" s="47">
        <v>90042680596</v>
      </c>
      <c r="C975" s="46" t="s">
        <v>2310</v>
      </c>
      <c r="D975" s="48">
        <v>2800</v>
      </c>
      <c r="E975">
        <f>VLOOKUP(B975,Contributi!$A$4:$A$1506,1,0)</f>
        <v>90042680596</v>
      </c>
    </row>
    <row r="976" spans="1:5" hidden="1" x14ac:dyDescent="0.3">
      <c r="A976" s="46" t="s">
        <v>2038</v>
      </c>
      <c r="B976" s="47">
        <v>2557160609</v>
      </c>
      <c r="C976" s="46" t="s">
        <v>2039</v>
      </c>
      <c r="D976" s="48">
        <v>650</v>
      </c>
      <c r="E976">
        <f>VLOOKUP(B976,Contributi!$A$4:$A$1506,1,0)</f>
        <v>2557160609</v>
      </c>
    </row>
    <row r="977" spans="1:5" hidden="1" x14ac:dyDescent="0.3">
      <c r="A977" s="46" t="s">
        <v>912</v>
      </c>
      <c r="B977" s="47">
        <v>96543180580</v>
      </c>
      <c r="C977" s="46" t="s">
        <v>2342</v>
      </c>
      <c r="D977" s="48">
        <v>600</v>
      </c>
      <c r="E977">
        <f>VLOOKUP(B977,Contributi!$A$4:$A$1506,1,0)</f>
        <v>96543180580</v>
      </c>
    </row>
    <row r="978" spans="1:5" hidden="1" x14ac:dyDescent="0.3">
      <c r="A978" s="46" t="s">
        <v>2272</v>
      </c>
      <c r="B978" s="47">
        <v>14425071009</v>
      </c>
      <c r="C978" s="46" t="s">
        <v>2273</v>
      </c>
      <c r="D978" s="48">
        <v>5489</v>
      </c>
      <c r="E978">
        <f>VLOOKUP(B978,Contributi!$A$4:$A$1506,1,0)</f>
        <v>14425071009</v>
      </c>
    </row>
    <row r="979" spans="1:5" hidden="1" x14ac:dyDescent="0.3">
      <c r="A979" s="46" t="s">
        <v>2137</v>
      </c>
      <c r="B979" s="47">
        <v>2453190569</v>
      </c>
      <c r="C979" s="46" t="s">
        <v>2138</v>
      </c>
      <c r="D979" s="48">
        <v>5405</v>
      </c>
      <c r="E979">
        <f>VLOOKUP(B979,Contributi!$A$4:$A$1506,1,0)</f>
        <v>2453190569</v>
      </c>
    </row>
    <row r="980" spans="1:5" hidden="1" x14ac:dyDescent="0.3">
      <c r="A980" s="46" t="s">
        <v>2291</v>
      </c>
      <c r="B980" s="47">
        <v>96344830581</v>
      </c>
      <c r="C980" s="46" t="s">
        <v>2292</v>
      </c>
      <c r="D980" s="48">
        <v>350</v>
      </c>
      <c r="E980">
        <f>VLOOKUP(B980,Contributi!$A$4:$A$1506,1,0)</f>
        <v>96344830581</v>
      </c>
    </row>
    <row r="981" spans="1:5" hidden="1" x14ac:dyDescent="0.3">
      <c r="A981" s="46" t="s">
        <v>353</v>
      </c>
      <c r="B981" s="47">
        <v>12018681002</v>
      </c>
      <c r="C981" s="46" t="s">
        <v>2204</v>
      </c>
      <c r="D981" s="48">
        <v>350</v>
      </c>
      <c r="E981">
        <f>VLOOKUP(B981,Contributi!$A$4:$A$1506,1,0)</f>
        <v>12018681002</v>
      </c>
    </row>
    <row r="982" spans="1:5" hidden="1" x14ac:dyDescent="0.3">
      <c r="A982" s="46" t="s">
        <v>2003</v>
      </c>
      <c r="B982" s="47">
        <v>11340891008</v>
      </c>
      <c r="C982" s="46" t="s">
        <v>2004</v>
      </c>
      <c r="D982" s="48">
        <v>480</v>
      </c>
      <c r="E982">
        <f>VLOOKUP(B982,Contributi!$A$4:$A$1506,1,0)</f>
        <v>11340891008</v>
      </c>
    </row>
    <row r="983" spans="1:5" hidden="1" x14ac:dyDescent="0.3">
      <c r="A983" s="46" t="s">
        <v>1779</v>
      </c>
      <c r="B983" s="47">
        <v>15322391002</v>
      </c>
      <c r="C983" s="46" t="s">
        <v>1780</v>
      </c>
      <c r="D983" s="48">
        <v>5400</v>
      </c>
      <c r="E983">
        <f>VLOOKUP(B983,Contributi!$A$4:$A$1506,1,0)</f>
        <v>15322391002</v>
      </c>
    </row>
    <row r="984" spans="1:5" hidden="1" x14ac:dyDescent="0.3">
      <c r="A984" s="46" t="s">
        <v>3963</v>
      </c>
      <c r="B984" s="47">
        <v>96104680580</v>
      </c>
      <c r="C984" s="46" t="s">
        <v>3964</v>
      </c>
      <c r="D984" s="48">
        <v>630</v>
      </c>
      <c r="E984">
        <f>VLOOKUP(B984,Contributi!$A$4:$A$1506,1,0)</f>
        <v>96104680580</v>
      </c>
    </row>
    <row r="985" spans="1:5" hidden="1" x14ac:dyDescent="0.3">
      <c r="A985" s="46" t="s">
        <v>2010</v>
      </c>
      <c r="B985" s="47">
        <v>97483160582</v>
      </c>
      <c r="C985" s="46" t="s">
        <v>2011</v>
      </c>
      <c r="D985" s="48">
        <v>7900</v>
      </c>
      <c r="E985">
        <f>VLOOKUP(B985,Contributi!$A$4:$A$1506,1,0)</f>
        <v>97483160582</v>
      </c>
    </row>
    <row r="986" spans="1:5" hidden="1" x14ac:dyDescent="0.3">
      <c r="A986" s="46" t="s">
        <v>2202</v>
      </c>
      <c r="B986" s="47">
        <v>90081020571</v>
      </c>
      <c r="C986" s="46" t="s">
        <v>2203</v>
      </c>
      <c r="D986" s="48">
        <v>1400</v>
      </c>
      <c r="E986">
        <f>VLOOKUP(B986,Contributi!$A$4:$A$1506,1,0)</f>
        <v>90081020571</v>
      </c>
    </row>
    <row r="987" spans="1:5" hidden="1" x14ac:dyDescent="0.3">
      <c r="A987" s="46" t="s">
        <v>2012</v>
      </c>
      <c r="B987" s="47">
        <v>97018320586</v>
      </c>
      <c r="C987" s="46" t="s">
        <v>2013</v>
      </c>
      <c r="D987" s="48">
        <v>6365</v>
      </c>
      <c r="E987">
        <f>VLOOKUP(B987,Contributi!$A$4:$A$1506,1,0)</f>
        <v>97018320586</v>
      </c>
    </row>
    <row r="988" spans="1:5" hidden="1" x14ac:dyDescent="0.3">
      <c r="A988" s="46" t="s">
        <v>695</v>
      </c>
      <c r="B988" s="47">
        <v>1597880598</v>
      </c>
      <c r="C988" s="46" t="s">
        <v>2274</v>
      </c>
      <c r="D988" s="48">
        <v>1485</v>
      </c>
      <c r="E988">
        <f>VLOOKUP(B988,Contributi!$A$4:$A$1506,1,0)</f>
        <v>1597880598</v>
      </c>
    </row>
    <row r="989" spans="1:5" hidden="1" x14ac:dyDescent="0.3">
      <c r="A989" s="46" t="s">
        <v>3965</v>
      </c>
      <c r="B989" s="47">
        <v>9656151009</v>
      </c>
      <c r="C989" s="46" t="s">
        <v>3966</v>
      </c>
      <c r="D989" s="48">
        <v>5800</v>
      </c>
      <c r="E989">
        <f>VLOOKUP(B989,Contributi!$A$4:$A$1506,1,0)</f>
        <v>9656151009</v>
      </c>
    </row>
    <row r="990" spans="1:5" hidden="1" x14ac:dyDescent="0.3">
      <c r="A990" s="46" t="s">
        <v>2259</v>
      </c>
      <c r="B990" s="47">
        <v>96159270584</v>
      </c>
      <c r="C990" s="46" t="s">
        <v>2260</v>
      </c>
      <c r="D990" s="48">
        <v>7832.5</v>
      </c>
      <c r="E990">
        <f>VLOOKUP(B990,Contributi!$A$4:$A$1506,1,0)</f>
        <v>96159270584</v>
      </c>
    </row>
    <row r="991" spans="1:5" hidden="1" x14ac:dyDescent="0.3">
      <c r="A991" s="46" t="s">
        <v>2212</v>
      </c>
      <c r="B991" s="47">
        <v>16756891004</v>
      </c>
      <c r="C991" s="46" t="s">
        <v>2213</v>
      </c>
      <c r="D991" s="48">
        <v>480</v>
      </c>
      <c r="E991">
        <f>VLOOKUP(B991,Contributi!$A$4:$A$1506,1,0)</f>
        <v>16756891004</v>
      </c>
    </row>
    <row r="992" spans="1:5" hidden="1" x14ac:dyDescent="0.3">
      <c r="A992" s="46" t="s">
        <v>21</v>
      </c>
      <c r="B992" s="47">
        <v>97347100584</v>
      </c>
      <c r="C992" s="46" t="s">
        <v>2261</v>
      </c>
      <c r="D992" s="48">
        <v>9840</v>
      </c>
      <c r="E992">
        <f>VLOOKUP(B992,Contributi!$A$4:$A$1506,1,0)</f>
        <v>97347100584</v>
      </c>
    </row>
    <row r="993" spans="1:5" hidden="1" x14ac:dyDescent="0.3">
      <c r="A993" s="46" t="s">
        <v>3967</v>
      </c>
      <c r="B993" s="47">
        <v>17776481008</v>
      </c>
      <c r="C993" s="46" t="s">
        <v>2250</v>
      </c>
      <c r="D993" s="48">
        <v>2310</v>
      </c>
      <c r="E993">
        <f>VLOOKUP(B993,Contributi!$A$4:$A$1506,1,0)</f>
        <v>17776481008</v>
      </c>
    </row>
    <row r="994" spans="1:5" hidden="1" x14ac:dyDescent="0.3">
      <c r="A994" s="46" t="s">
        <v>2262</v>
      </c>
      <c r="B994" s="47">
        <v>96276230586</v>
      </c>
      <c r="C994" s="46" t="s">
        <v>2263</v>
      </c>
      <c r="D994" s="48">
        <v>13905</v>
      </c>
      <c r="E994">
        <f>VLOOKUP(B994,Contributi!$A$4:$A$1506,1,0)</f>
        <v>96276230586</v>
      </c>
    </row>
    <row r="995" spans="1:5" hidden="1" x14ac:dyDescent="0.3">
      <c r="A995" s="46" t="s">
        <v>246</v>
      </c>
      <c r="B995" s="47">
        <v>11459461007</v>
      </c>
      <c r="C995" s="46" t="s">
        <v>2216</v>
      </c>
      <c r="D995" s="48">
        <v>5625</v>
      </c>
      <c r="E995">
        <f>VLOOKUP(B995,Contributi!$A$4:$A$1506,1,0)</f>
        <v>11459461007</v>
      </c>
    </row>
    <row r="996" spans="1:5" hidden="1" x14ac:dyDescent="0.3">
      <c r="A996" s="46" t="s">
        <v>754</v>
      </c>
      <c r="B996" s="47">
        <v>1691250565</v>
      </c>
      <c r="C996" s="46" t="s">
        <v>3968</v>
      </c>
      <c r="D996" s="48">
        <v>11160</v>
      </c>
      <c r="E996">
        <f>VLOOKUP(B996,Contributi!$A$4:$A$1506,1,0)</f>
        <v>1691250565</v>
      </c>
    </row>
    <row r="997" spans="1:5" hidden="1" x14ac:dyDescent="0.3">
      <c r="A997" s="46" t="s">
        <v>3969</v>
      </c>
      <c r="B997" s="47">
        <v>12467651001</v>
      </c>
      <c r="C997" s="46" t="s">
        <v>3970</v>
      </c>
      <c r="D997" s="48">
        <v>3500</v>
      </c>
      <c r="E997">
        <f>VLOOKUP(B997,Contributi!$A$4:$A$1506,1,0)</f>
        <v>12467651001</v>
      </c>
    </row>
    <row r="998" spans="1:5" hidden="1" x14ac:dyDescent="0.3">
      <c r="A998" s="46" t="s">
        <v>3971</v>
      </c>
      <c r="B998" s="47">
        <v>90003440592</v>
      </c>
      <c r="C998" s="46" t="s">
        <v>2768</v>
      </c>
      <c r="D998" s="48">
        <v>4070</v>
      </c>
      <c r="E998">
        <f>VLOOKUP(B998,Contributi!$A$4:$A$1506,1,0)</f>
        <v>90003440592</v>
      </c>
    </row>
    <row r="999" spans="1:5" hidden="1" x14ac:dyDescent="0.3">
      <c r="A999" s="46" t="s">
        <v>2161</v>
      </c>
      <c r="B999" s="47">
        <v>91116560599</v>
      </c>
      <c r="C999" s="46" t="s">
        <v>2162</v>
      </c>
      <c r="D999" s="48">
        <v>4925</v>
      </c>
      <c r="E999">
        <f>VLOOKUP(B999,Contributi!$A$4:$A$1506,1,0)</f>
        <v>91116560599</v>
      </c>
    </row>
    <row r="1000" spans="1:5" hidden="1" x14ac:dyDescent="0.3">
      <c r="A1000" s="46" t="s">
        <v>2268</v>
      </c>
      <c r="B1000" s="47">
        <v>3117710602</v>
      </c>
      <c r="C1000" s="46" t="s">
        <v>2269</v>
      </c>
      <c r="D1000" s="48">
        <v>3420</v>
      </c>
      <c r="E1000">
        <f>VLOOKUP(B1000,Contributi!$A$4:$A$1506,1,0)</f>
        <v>3117710602</v>
      </c>
    </row>
    <row r="1001" spans="1:5" hidden="1" x14ac:dyDescent="0.3">
      <c r="A1001" s="46" t="s">
        <v>2264</v>
      </c>
      <c r="B1001" s="47">
        <v>3147160596</v>
      </c>
      <c r="C1001" s="46" t="s">
        <v>2265</v>
      </c>
      <c r="D1001" s="48">
        <v>6660</v>
      </c>
      <c r="E1001">
        <f>VLOOKUP(B1001,Contributi!$A$4:$A$1506,1,0)</f>
        <v>3147160596</v>
      </c>
    </row>
    <row r="1002" spans="1:5" hidden="1" x14ac:dyDescent="0.3">
      <c r="A1002" s="46" t="s">
        <v>2293</v>
      </c>
      <c r="B1002" s="47">
        <v>96453990580</v>
      </c>
      <c r="C1002" s="46" t="s">
        <v>2294</v>
      </c>
      <c r="D1002" s="48">
        <v>1150</v>
      </c>
      <c r="E1002">
        <f>VLOOKUP(B1002,Contributi!$A$4:$A$1506,1,0)</f>
        <v>96453990580</v>
      </c>
    </row>
    <row r="1003" spans="1:5" hidden="1" x14ac:dyDescent="0.3">
      <c r="A1003" s="46" t="s">
        <v>3972</v>
      </c>
      <c r="B1003" s="47">
        <v>1079870570</v>
      </c>
      <c r="C1003" s="46" t="s">
        <v>3973</v>
      </c>
      <c r="D1003" s="48">
        <v>1600</v>
      </c>
      <c r="E1003">
        <f>VLOOKUP(B1003,Contributi!$A$4:$A$1506,1,0)</f>
        <v>1079870570</v>
      </c>
    </row>
    <row r="1004" spans="1:5" hidden="1" x14ac:dyDescent="0.3">
      <c r="A1004" s="46" t="s">
        <v>2157</v>
      </c>
      <c r="B1004" s="47">
        <v>94068530586</v>
      </c>
      <c r="C1004" s="46" t="s">
        <v>2158</v>
      </c>
      <c r="D1004" s="48">
        <v>990</v>
      </c>
      <c r="E1004">
        <f>VLOOKUP(B1004,Contributi!$A$4:$A$1506,1,0)</f>
        <v>94068530586</v>
      </c>
    </row>
    <row r="1005" spans="1:5" hidden="1" x14ac:dyDescent="0.3">
      <c r="A1005" s="46" t="s">
        <v>2256</v>
      </c>
      <c r="B1005" s="47">
        <v>97576660589</v>
      </c>
      <c r="C1005" s="46" t="s">
        <v>2257</v>
      </c>
      <c r="D1005" s="48">
        <v>500</v>
      </c>
      <c r="E1005">
        <f>VLOOKUP(B1005,Contributi!$A$4:$A$1506,1,0)</f>
        <v>97576660589</v>
      </c>
    </row>
    <row r="1006" spans="1:5" hidden="1" x14ac:dyDescent="0.3">
      <c r="A1006" s="46" t="s">
        <v>2248</v>
      </c>
      <c r="B1006" s="47">
        <v>14326181006</v>
      </c>
      <c r="C1006" s="46" t="s">
        <v>2249</v>
      </c>
      <c r="D1006" s="48">
        <v>28800</v>
      </c>
      <c r="E1006">
        <f>VLOOKUP(B1006,Contributi!$A$4:$A$1506,1,0)</f>
        <v>14326181006</v>
      </c>
    </row>
    <row r="1007" spans="1:5" hidden="1" x14ac:dyDescent="0.3">
      <c r="A1007" s="46" t="s">
        <v>2243</v>
      </c>
      <c r="B1007" s="47">
        <v>97991830585</v>
      </c>
      <c r="C1007" s="46" t="s">
        <v>2244</v>
      </c>
      <c r="D1007" s="48">
        <v>2330</v>
      </c>
      <c r="E1007">
        <f>VLOOKUP(B1007,Contributi!$A$4:$A$1506,1,0)</f>
        <v>97991830585</v>
      </c>
    </row>
    <row r="1008" spans="1:5" hidden="1" x14ac:dyDescent="0.3">
      <c r="A1008" s="46" t="s">
        <v>3974</v>
      </c>
      <c r="B1008" s="47">
        <v>93030440585</v>
      </c>
      <c r="C1008" s="46" t="s">
        <v>3975</v>
      </c>
      <c r="D1008" s="48">
        <v>900</v>
      </c>
      <c r="E1008">
        <f>VLOOKUP(B1008,Contributi!$A$4:$A$1506,1,0)</f>
        <v>93030440585</v>
      </c>
    </row>
    <row r="1009" spans="1:5" hidden="1" x14ac:dyDescent="0.3">
      <c r="A1009" s="46" t="s">
        <v>2245</v>
      </c>
      <c r="B1009" s="47">
        <v>4939841005</v>
      </c>
      <c r="C1009" s="46" t="s">
        <v>2246</v>
      </c>
      <c r="D1009" s="48">
        <v>6350</v>
      </c>
      <c r="E1009">
        <f>VLOOKUP(B1009,Contributi!$A$4:$A$1506,1,0)</f>
        <v>4939841005</v>
      </c>
    </row>
    <row r="1010" spans="1:5" hidden="1" x14ac:dyDescent="0.3">
      <c r="A1010" s="46" t="s">
        <v>2254</v>
      </c>
      <c r="B1010" s="47">
        <v>96463920585</v>
      </c>
      <c r="C1010" s="46" t="s">
        <v>2255</v>
      </c>
      <c r="D1010" s="48">
        <v>1750</v>
      </c>
      <c r="E1010">
        <f>VLOOKUP(B1010,Contributi!$A$4:$A$1506,1,0)</f>
        <v>96463920585</v>
      </c>
    </row>
    <row r="1011" spans="1:5" hidden="1" x14ac:dyDescent="0.3">
      <c r="A1011" s="46" t="s">
        <v>2887</v>
      </c>
      <c r="B1011" s="47">
        <v>97856270588</v>
      </c>
      <c r="C1011" s="46" t="s">
        <v>2888</v>
      </c>
      <c r="D1011" s="48">
        <v>2520</v>
      </c>
      <c r="E1011">
        <f>VLOOKUP(B1011,Contributi!$A$4:$A$1506,1,0)</f>
        <v>97856270588</v>
      </c>
    </row>
    <row r="1012" spans="1:5" hidden="1" x14ac:dyDescent="0.3">
      <c r="A1012" s="46" t="s">
        <v>1862</v>
      </c>
      <c r="B1012" s="47">
        <v>92015570580</v>
      </c>
      <c r="C1012" s="46" t="s">
        <v>1863</v>
      </c>
      <c r="D1012" s="48">
        <v>900</v>
      </c>
      <c r="E1012">
        <f>VLOOKUP(B1012,Contributi!$A$4:$A$1506,1,0)</f>
        <v>92015570580</v>
      </c>
    </row>
    <row r="1013" spans="1:5" hidden="1" x14ac:dyDescent="0.3">
      <c r="A1013" s="46" t="s">
        <v>2214</v>
      </c>
      <c r="B1013" s="47">
        <v>90062370581</v>
      </c>
      <c r="C1013" s="46" t="s">
        <v>2215</v>
      </c>
      <c r="D1013" s="48">
        <v>720</v>
      </c>
      <c r="E1013">
        <f>VLOOKUP(B1013,Contributi!$A$4:$A$1506,1,0)</f>
        <v>90062370581</v>
      </c>
    </row>
    <row r="1014" spans="1:5" hidden="1" x14ac:dyDescent="0.3">
      <c r="A1014" s="46" t="s">
        <v>2228</v>
      </c>
      <c r="B1014" s="47">
        <v>97316460589</v>
      </c>
      <c r="C1014" s="46" t="s">
        <v>2229</v>
      </c>
      <c r="D1014" s="48">
        <v>280</v>
      </c>
      <c r="E1014">
        <f>VLOOKUP(B1014,Contributi!$A$4:$A$1506,1,0)</f>
        <v>97316460589</v>
      </c>
    </row>
    <row r="1015" spans="1:5" hidden="1" x14ac:dyDescent="0.3">
      <c r="A1015" s="46" t="s">
        <v>3976</v>
      </c>
      <c r="B1015" s="47">
        <v>97774440586</v>
      </c>
      <c r="C1015" s="46" t="s">
        <v>3977</v>
      </c>
      <c r="D1015" s="48">
        <v>700</v>
      </c>
      <c r="E1015">
        <f>VLOOKUP(B1015,Contributi!$A$4:$A$1506,1,0)</f>
        <v>97774440586</v>
      </c>
    </row>
    <row r="1016" spans="1:5" hidden="1" x14ac:dyDescent="0.3">
      <c r="A1016" s="46" t="s">
        <v>315</v>
      </c>
      <c r="B1016" s="47">
        <v>90053700598</v>
      </c>
      <c r="C1016" s="46" t="s">
        <v>2112</v>
      </c>
      <c r="D1016" s="48">
        <v>720</v>
      </c>
      <c r="E1016">
        <f>VLOOKUP(B1016,Contributi!$A$4:$A$1506,1,0)</f>
        <v>90053700598</v>
      </c>
    </row>
    <row r="1017" spans="1:5" hidden="1" x14ac:dyDescent="0.3">
      <c r="A1017" s="46" t="s">
        <v>1402</v>
      </c>
      <c r="B1017" s="47">
        <v>17491121004</v>
      </c>
      <c r="C1017" s="46" t="s">
        <v>2397</v>
      </c>
      <c r="D1017" s="48">
        <v>0</v>
      </c>
      <c r="E1017">
        <f>VLOOKUP(B1017,Contributi!$A$4:$A$1506,1,0)</f>
        <v>17491121004</v>
      </c>
    </row>
    <row r="1018" spans="1:5" hidden="1" x14ac:dyDescent="0.3">
      <c r="A1018" s="46" t="s">
        <v>3978</v>
      </c>
      <c r="B1018" s="47">
        <v>90017530594</v>
      </c>
      <c r="C1018" s="46" t="s">
        <v>2238</v>
      </c>
      <c r="D1018" s="48">
        <v>6900</v>
      </c>
      <c r="E1018">
        <f>VLOOKUP(B1018,Contributi!$A$4:$A$1506,1,0)</f>
        <v>90017530594</v>
      </c>
    </row>
    <row r="1019" spans="1:5" hidden="1" x14ac:dyDescent="0.3">
      <c r="A1019" s="46" t="s">
        <v>1444</v>
      </c>
      <c r="B1019" s="47">
        <v>91070880587</v>
      </c>
      <c r="C1019" s="46" t="s">
        <v>2232</v>
      </c>
      <c r="D1019" s="48">
        <v>450</v>
      </c>
      <c r="E1019">
        <f>VLOOKUP(B1019,Contributi!$A$4:$A$1506,1,0)</f>
        <v>91070880587</v>
      </c>
    </row>
    <row r="1020" spans="1:5" hidden="1" x14ac:dyDescent="0.3">
      <c r="A1020" s="46" t="s">
        <v>3979</v>
      </c>
      <c r="B1020" s="47">
        <v>94038380583</v>
      </c>
      <c r="C1020" s="46" t="s">
        <v>2230</v>
      </c>
      <c r="D1020" s="48">
        <v>2340</v>
      </c>
      <c r="E1020">
        <f>VLOOKUP(B1020,Contributi!$A$4:$A$1506,1,0)</f>
        <v>94038380583</v>
      </c>
    </row>
    <row r="1021" spans="1:5" hidden="1" x14ac:dyDescent="0.3">
      <c r="A1021" s="46" t="s">
        <v>866</v>
      </c>
      <c r="B1021" s="47">
        <v>96515140588</v>
      </c>
      <c r="C1021" s="46" t="s">
        <v>2128</v>
      </c>
      <c r="D1021" s="48">
        <v>1520</v>
      </c>
      <c r="E1021">
        <f>VLOOKUP(B1021,Contributi!$A$4:$A$1506,1,0)</f>
        <v>96515140588</v>
      </c>
    </row>
    <row r="1022" spans="1:5" hidden="1" x14ac:dyDescent="0.3">
      <c r="A1022" s="46" t="s">
        <v>1844</v>
      </c>
      <c r="B1022" s="47">
        <v>16619991009</v>
      </c>
      <c r="C1022" s="46" t="s">
        <v>3980</v>
      </c>
      <c r="D1022" s="48">
        <v>2990</v>
      </c>
      <c r="E1022">
        <f>VLOOKUP(B1022,Contributi!$A$4:$A$1506,1,0)</f>
        <v>16619991009</v>
      </c>
    </row>
    <row r="1023" spans="1:5" hidden="1" x14ac:dyDescent="0.3">
      <c r="A1023" s="46" t="s">
        <v>2069</v>
      </c>
      <c r="B1023" s="47">
        <v>97047820580</v>
      </c>
      <c r="C1023" s="46" t="s">
        <v>2070</v>
      </c>
      <c r="D1023" s="48">
        <v>3880</v>
      </c>
      <c r="E1023">
        <f>VLOOKUP(B1023,Contributi!$A$4:$A$1506,1,0)</f>
        <v>97047820580</v>
      </c>
    </row>
    <row r="1024" spans="1:5" hidden="1" x14ac:dyDescent="0.3">
      <c r="A1024" s="46" t="s">
        <v>24</v>
      </c>
      <c r="B1024" s="47">
        <v>3164590600</v>
      </c>
      <c r="C1024" s="46" t="s">
        <v>3981</v>
      </c>
      <c r="D1024" s="48">
        <v>2520</v>
      </c>
      <c r="E1024">
        <f>VLOOKUP(B1024,Contributi!$A$4:$A$1506,1,0)</f>
        <v>3164590600</v>
      </c>
    </row>
    <row r="1025" spans="1:5" hidden="1" x14ac:dyDescent="0.3">
      <c r="A1025" s="46" t="s">
        <v>2085</v>
      </c>
      <c r="B1025" s="47">
        <v>8411210589</v>
      </c>
      <c r="C1025" s="46" t="s">
        <v>2086</v>
      </c>
      <c r="D1025" s="48">
        <v>56885.1</v>
      </c>
      <c r="E1025">
        <f>VLOOKUP(B1025,Contributi!$A$4:$A$1506,1,0)</f>
        <v>8411210589</v>
      </c>
    </row>
    <row r="1026" spans="1:5" hidden="1" x14ac:dyDescent="0.3">
      <c r="A1026" s="46" t="s">
        <v>215</v>
      </c>
      <c r="B1026" s="47">
        <v>2681220600</v>
      </c>
      <c r="C1026" s="46" t="s">
        <v>2072</v>
      </c>
      <c r="D1026" s="48">
        <v>8850</v>
      </c>
      <c r="E1026">
        <f>VLOOKUP(B1026,Contributi!$A$4:$A$1506,1,0)</f>
        <v>2681220600</v>
      </c>
    </row>
    <row r="1027" spans="1:5" hidden="1" x14ac:dyDescent="0.3">
      <c r="A1027" s="46" t="s">
        <v>2270</v>
      </c>
      <c r="B1027" s="47">
        <v>90053380599</v>
      </c>
      <c r="C1027" s="46" t="s">
        <v>2271</v>
      </c>
      <c r="D1027" s="48">
        <v>7770</v>
      </c>
      <c r="E1027">
        <f>VLOOKUP(B1027,Contributi!$A$4:$A$1506,1,0)</f>
        <v>90053380599</v>
      </c>
    </row>
    <row r="1028" spans="1:5" hidden="1" x14ac:dyDescent="0.3">
      <c r="A1028" s="46" t="s">
        <v>2140</v>
      </c>
      <c r="B1028" s="47">
        <v>83003100589</v>
      </c>
      <c r="C1028" s="46" t="s">
        <v>2141</v>
      </c>
      <c r="D1028" s="48">
        <v>4860</v>
      </c>
      <c r="E1028">
        <f>VLOOKUP(B1028,Contributi!$A$4:$A$1506,1,0)</f>
        <v>83003100589</v>
      </c>
    </row>
    <row r="1029" spans="1:5" hidden="1" x14ac:dyDescent="0.3">
      <c r="A1029" s="46" t="s">
        <v>2217</v>
      </c>
      <c r="B1029" s="47">
        <v>91125440593</v>
      </c>
      <c r="C1029" s="46" t="s">
        <v>2218</v>
      </c>
      <c r="D1029" s="48">
        <v>40</v>
      </c>
      <c r="E1029">
        <f>VLOOKUP(B1029,Contributi!$A$4:$A$1506,1,0)</f>
        <v>91125440593</v>
      </c>
    </row>
    <row r="1030" spans="1:5" hidden="1" x14ac:dyDescent="0.3">
      <c r="A1030" s="46" t="s">
        <v>2207</v>
      </c>
      <c r="B1030" s="47">
        <v>1587600592</v>
      </c>
      <c r="C1030" s="46" t="s">
        <v>2208</v>
      </c>
      <c r="D1030" s="48">
        <v>150</v>
      </c>
      <c r="E1030">
        <f>VLOOKUP(B1030,Contributi!$A$4:$A$1506,1,0)</f>
        <v>1587600592</v>
      </c>
    </row>
    <row r="1031" spans="1:5" hidden="1" x14ac:dyDescent="0.3">
      <c r="A1031" s="46" t="s">
        <v>2333</v>
      </c>
      <c r="B1031" s="47">
        <v>91174430594</v>
      </c>
      <c r="C1031" s="46" t="s">
        <v>2334</v>
      </c>
      <c r="D1031" s="48">
        <v>1440</v>
      </c>
      <c r="E1031">
        <f>VLOOKUP(B1031,Contributi!$A$4:$A$1506,1,0)</f>
        <v>91174430594</v>
      </c>
    </row>
    <row r="1032" spans="1:5" hidden="1" x14ac:dyDescent="0.3">
      <c r="A1032" s="46" t="s">
        <v>2044</v>
      </c>
      <c r="B1032" s="47">
        <v>17689471005</v>
      </c>
      <c r="C1032" s="46" t="s">
        <v>2045</v>
      </c>
      <c r="D1032" s="48">
        <v>4060</v>
      </c>
      <c r="E1032">
        <f>VLOOKUP(B1032,Contributi!$A$4:$A$1506,1,0)</f>
        <v>17689471005</v>
      </c>
    </row>
    <row r="1033" spans="1:5" hidden="1" x14ac:dyDescent="0.3">
      <c r="A1033" s="46" t="s">
        <v>3982</v>
      </c>
      <c r="B1033" s="47">
        <v>13268541003</v>
      </c>
      <c r="C1033" s="46" t="s">
        <v>2186</v>
      </c>
      <c r="D1033" s="48">
        <v>6640</v>
      </c>
      <c r="E1033">
        <f>VLOOKUP(B1033,Contributi!$A$4:$A$1506,1,0)</f>
        <v>13268541003</v>
      </c>
    </row>
    <row r="1034" spans="1:5" hidden="1" x14ac:dyDescent="0.3">
      <c r="A1034" s="46" t="s">
        <v>2184</v>
      </c>
      <c r="B1034" s="47">
        <v>97360290585</v>
      </c>
      <c r="C1034" s="46" t="s">
        <v>2185</v>
      </c>
      <c r="D1034" s="48">
        <v>16815</v>
      </c>
      <c r="E1034">
        <f>VLOOKUP(B1034,Contributi!$A$4:$A$1506,1,0)</f>
        <v>97360290585</v>
      </c>
    </row>
    <row r="1035" spans="1:5" hidden="1" x14ac:dyDescent="0.3">
      <c r="A1035" s="46" t="s">
        <v>2133</v>
      </c>
      <c r="B1035" s="47">
        <v>90105890561</v>
      </c>
      <c r="C1035" s="46" t="s">
        <v>2134</v>
      </c>
      <c r="D1035" s="48">
        <v>800</v>
      </c>
      <c r="E1035">
        <f>VLOOKUP(B1035,Contributi!$A$4:$A$1506,1,0)</f>
        <v>90105890561</v>
      </c>
    </row>
    <row r="1036" spans="1:5" hidden="1" x14ac:dyDescent="0.3">
      <c r="A1036" s="46" t="s">
        <v>2144</v>
      </c>
      <c r="B1036" s="47">
        <v>96365930583</v>
      </c>
      <c r="C1036" s="46" t="s">
        <v>2145</v>
      </c>
      <c r="D1036" s="48">
        <v>1690</v>
      </c>
      <c r="E1036">
        <f>VLOOKUP(B1036,Contributi!$A$4:$A$1506,1,0)</f>
        <v>96365930583</v>
      </c>
    </row>
    <row r="1037" spans="1:5" hidden="1" x14ac:dyDescent="0.3">
      <c r="A1037" s="46" t="s">
        <v>2222</v>
      </c>
      <c r="B1037" s="47">
        <v>92092740601</v>
      </c>
      <c r="C1037" s="46" t="s">
        <v>2223</v>
      </c>
      <c r="D1037" s="48">
        <v>2590</v>
      </c>
      <c r="E1037">
        <f>VLOOKUP(B1037,Contributi!$A$4:$A$1506,1,0)</f>
        <v>92092740601</v>
      </c>
    </row>
    <row r="1038" spans="1:5" hidden="1" x14ac:dyDescent="0.3">
      <c r="A1038" s="46" t="s">
        <v>3983</v>
      </c>
      <c r="B1038" s="47">
        <v>80006480596</v>
      </c>
      <c r="C1038" s="46" t="s">
        <v>3984</v>
      </c>
      <c r="D1038" s="48">
        <v>6780</v>
      </c>
      <c r="E1038">
        <f>VLOOKUP(B1038,Contributi!$A$4:$A$1506,1,0)</f>
        <v>80006480596</v>
      </c>
    </row>
    <row r="1039" spans="1:5" hidden="1" x14ac:dyDescent="0.3">
      <c r="A1039" s="46" t="s">
        <v>3985</v>
      </c>
      <c r="B1039" s="47">
        <v>90068690594</v>
      </c>
      <c r="C1039" s="46" t="s">
        <v>2193</v>
      </c>
      <c r="D1039" s="48">
        <v>790</v>
      </c>
      <c r="E1039">
        <f>VLOOKUP(B1039,Contributi!$A$4:$A$1506,1,0)</f>
        <v>90068690594</v>
      </c>
    </row>
    <row r="1040" spans="1:5" hidden="1" x14ac:dyDescent="0.3">
      <c r="A1040" s="46" t="s">
        <v>2893</v>
      </c>
      <c r="B1040" s="47">
        <v>96101420584</v>
      </c>
      <c r="C1040" s="46" t="s">
        <v>2894</v>
      </c>
      <c r="D1040" s="48">
        <v>3250</v>
      </c>
      <c r="E1040">
        <f>VLOOKUP(B1040,Contributi!$A$4:$A$1506,1,0)</f>
        <v>96101420584</v>
      </c>
    </row>
    <row r="1041" spans="1:5" hidden="1" x14ac:dyDescent="0.3">
      <c r="A1041" s="46" t="s">
        <v>2055</v>
      </c>
      <c r="B1041" s="47">
        <v>90011320596</v>
      </c>
      <c r="C1041" s="46" t="s">
        <v>2056</v>
      </c>
      <c r="D1041" s="48">
        <v>2280</v>
      </c>
      <c r="E1041">
        <f>VLOOKUP(B1041,Contributi!$A$4:$A$1506,1,0)</f>
        <v>90011320596</v>
      </c>
    </row>
    <row r="1042" spans="1:5" hidden="1" x14ac:dyDescent="0.3">
      <c r="A1042" s="46" t="s">
        <v>2338</v>
      </c>
      <c r="B1042" s="47">
        <v>2657340598</v>
      </c>
      <c r="C1042" s="46" t="s">
        <v>2339</v>
      </c>
      <c r="D1042" s="48">
        <v>2550</v>
      </c>
      <c r="E1042">
        <f>VLOOKUP(B1042,Contributi!$A$4:$A$1506,1,0)</f>
        <v>2657340598</v>
      </c>
    </row>
    <row r="1043" spans="1:5" hidden="1" x14ac:dyDescent="0.3">
      <c r="A1043" s="46" t="s">
        <v>3986</v>
      </c>
      <c r="B1043" s="47">
        <v>91004890603</v>
      </c>
      <c r="C1043" s="46" t="s">
        <v>2201</v>
      </c>
      <c r="D1043" s="48">
        <v>5960</v>
      </c>
      <c r="E1043">
        <f>VLOOKUP(B1043,Contributi!$A$4:$A$1506,1,0)</f>
        <v>91004890603</v>
      </c>
    </row>
    <row r="1044" spans="1:5" hidden="1" x14ac:dyDescent="0.3">
      <c r="A1044" s="46" t="s">
        <v>414</v>
      </c>
      <c r="B1044" s="47">
        <v>91046110580</v>
      </c>
      <c r="C1044" s="46" t="s">
        <v>2196</v>
      </c>
      <c r="D1044" s="48">
        <v>11700</v>
      </c>
      <c r="E1044">
        <f>VLOOKUP(B1044,Contributi!$A$4:$A$1506,1,0)</f>
        <v>91046110580</v>
      </c>
    </row>
    <row r="1045" spans="1:5" hidden="1" x14ac:dyDescent="0.3">
      <c r="A1045" s="46" t="s">
        <v>3987</v>
      </c>
      <c r="B1045" s="47">
        <v>91175210599</v>
      </c>
      <c r="C1045" s="46" t="s">
        <v>3988</v>
      </c>
      <c r="D1045" s="48">
        <v>520</v>
      </c>
      <c r="E1045">
        <f>VLOOKUP(B1045,Contributi!$A$4:$A$1506,1,0)</f>
        <v>91175210599</v>
      </c>
    </row>
    <row r="1046" spans="1:5" hidden="1" x14ac:dyDescent="0.3">
      <c r="A1046" s="46" t="s">
        <v>1165</v>
      </c>
      <c r="B1046" s="47">
        <v>2107290609</v>
      </c>
      <c r="C1046" s="46" t="s">
        <v>2359</v>
      </c>
      <c r="D1046" s="48">
        <v>400</v>
      </c>
      <c r="E1046">
        <f>VLOOKUP(B1046,Contributi!$A$4:$A$1506,1,0)</f>
        <v>2107290609</v>
      </c>
    </row>
    <row r="1047" spans="1:5" hidden="1" x14ac:dyDescent="0.3">
      <c r="A1047" s="46" t="s">
        <v>2131</v>
      </c>
      <c r="B1047" s="47">
        <v>3164550596</v>
      </c>
      <c r="C1047" s="46" t="s">
        <v>2132</v>
      </c>
      <c r="D1047" s="48">
        <v>1160</v>
      </c>
      <c r="E1047">
        <f>VLOOKUP(B1047,Contributi!$A$4:$A$1506,1,0)</f>
        <v>3164550596</v>
      </c>
    </row>
    <row r="1048" spans="1:5" hidden="1" x14ac:dyDescent="0.3">
      <c r="A1048" s="46" t="s">
        <v>2233</v>
      </c>
      <c r="B1048" s="47">
        <v>13584201001</v>
      </c>
      <c r="C1048" s="46" t="s">
        <v>2234</v>
      </c>
      <c r="D1048" s="48">
        <v>5950</v>
      </c>
      <c r="E1048">
        <f>VLOOKUP(B1048,Contributi!$A$4:$A$1506,1,0)</f>
        <v>13584201001</v>
      </c>
    </row>
    <row r="1049" spans="1:5" hidden="1" x14ac:dyDescent="0.3">
      <c r="A1049" s="46" t="s">
        <v>2159</v>
      </c>
      <c r="B1049" s="47">
        <v>90042540568</v>
      </c>
      <c r="C1049" s="46" t="s">
        <v>2160</v>
      </c>
      <c r="D1049" s="48">
        <v>1600</v>
      </c>
      <c r="E1049">
        <f>VLOOKUP(B1049,Contributi!$A$4:$A$1506,1,0)</f>
        <v>90042540568</v>
      </c>
    </row>
    <row r="1050" spans="1:5" hidden="1" x14ac:dyDescent="0.3">
      <c r="A1050" s="46" t="s">
        <v>3989</v>
      </c>
      <c r="B1050" s="47">
        <v>17267081002</v>
      </c>
      <c r="C1050" s="46" t="s">
        <v>2097</v>
      </c>
      <c r="D1050" s="48">
        <v>1500</v>
      </c>
      <c r="E1050">
        <f>VLOOKUP(B1050,Contributi!$A$4:$A$1506,1,0)</f>
        <v>17267081002</v>
      </c>
    </row>
    <row r="1051" spans="1:5" hidden="1" x14ac:dyDescent="0.3">
      <c r="A1051" s="46" t="s">
        <v>2050</v>
      </c>
      <c r="B1051" s="47">
        <v>96461150581</v>
      </c>
      <c r="C1051" s="46" t="s">
        <v>2051</v>
      </c>
      <c r="D1051" s="48">
        <v>1395</v>
      </c>
      <c r="E1051">
        <f>VLOOKUP(B1051,Contributi!$A$4:$A$1506,1,0)</f>
        <v>96461150581</v>
      </c>
    </row>
    <row r="1052" spans="1:5" hidden="1" x14ac:dyDescent="0.3">
      <c r="A1052" s="46" t="s">
        <v>2838</v>
      </c>
      <c r="B1052" s="47">
        <v>97711940581</v>
      </c>
      <c r="C1052" s="46" t="s">
        <v>2839</v>
      </c>
      <c r="D1052" s="48">
        <v>2550</v>
      </c>
      <c r="E1052">
        <f>VLOOKUP(B1052,Contributi!$A$4:$A$1506,1,0)</f>
        <v>97711940581</v>
      </c>
    </row>
    <row r="1053" spans="1:5" hidden="1" x14ac:dyDescent="0.3">
      <c r="A1053" s="46" t="s">
        <v>2189</v>
      </c>
      <c r="B1053" s="47">
        <v>6781041006</v>
      </c>
      <c r="C1053" s="46" t="s">
        <v>2190</v>
      </c>
      <c r="D1053" s="48">
        <v>360</v>
      </c>
      <c r="E1053">
        <f>VLOOKUP(B1053,Contributi!$A$4:$A$1506,1,0)</f>
        <v>6781041006</v>
      </c>
    </row>
    <row r="1054" spans="1:5" hidden="1" x14ac:dyDescent="0.3">
      <c r="A1054" s="46" t="s">
        <v>1842</v>
      </c>
      <c r="B1054" s="47">
        <v>97734330588</v>
      </c>
      <c r="C1054" s="46" t="s">
        <v>1843</v>
      </c>
      <c r="D1054" s="48">
        <v>1625</v>
      </c>
      <c r="E1054">
        <f>VLOOKUP(B1054,Contributi!$A$4:$A$1506,1,0)</f>
        <v>97734330588</v>
      </c>
    </row>
    <row r="1055" spans="1:5" x14ac:dyDescent="0.3">
      <c r="A1055" s="53" t="s">
        <v>3990</v>
      </c>
      <c r="B1055" s="54">
        <v>3120970599</v>
      </c>
      <c r="C1055" s="53" t="s">
        <v>3991</v>
      </c>
      <c r="D1055" s="32">
        <v>150</v>
      </c>
      <c r="E1055" t="e">
        <f>VLOOKUP(B1055,Contributi!$A$4:$A$1506,1,0)</f>
        <v>#N/A</v>
      </c>
    </row>
    <row r="1056" spans="1:5" hidden="1" x14ac:dyDescent="0.3">
      <c r="A1056" s="46" t="s">
        <v>2171</v>
      </c>
      <c r="B1056" s="47">
        <v>92064350603</v>
      </c>
      <c r="C1056" s="46" t="s">
        <v>2172</v>
      </c>
      <c r="D1056" s="48">
        <v>1400</v>
      </c>
      <c r="E1056">
        <f>VLOOKUP(B1056,Contributi!$A$4:$A$1506,1,0)</f>
        <v>92064350603</v>
      </c>
    </row>
    <row r="1057" spans="1:5" hidden="1" x14ac:dyDescent="0.3">
      <c r="A1057" s="46" t="s">
        <v>3992</v>
      </c>
      <c r="B1057" s="47">
        <v>2887910590</v>
      </c>
      <c r="C1057" s="46" t="s">
        <v>2323</v>
      </c>
      <c r="D1057" s="48">
        <v>4100</v>
      </c>
      <c r="E1057">
        <f>VLOOKUP(B1057,Contributi!$A$4:$A$1506,1,0)</f>
        <v>2887910590</v>
      </c>
    </row>
    <row r="1058" spans="1:5" hidden="1" x14ac:dyDescent="0.3">
      <c r="A1058" s="46" t="s">
        <v>2178</v>
      </c>
      <c r="B1058" s="47">
        <v>12409251001</v>
      </c>
      <c r="C1058" s="46" t="s">
        <v>2179</v>
      </c>
      <c r="D1058" s="48">
        <v>600</v>
      </c>
      <c r="E1058">
        <f>VLOOKUP(B1058,Contributi!$A$4:$A$1506,1,0)</f>
        <v>12409251001</v>
      </c>
    </row>
    <row r="1059" spans="1:5" hidden="1" x14ac:dyDescent="0.3">
      <c r="A1059" s="46" t="s">
        <v>2842</v>
      </c>
      <c r="B1059" s="47">
        <v>97150800585</v>
      </c>
      <c r="C1059" s="46" t="s">
        <v>2843</v>
      </c>
      <c r="D1059" s="48">
        <v>10000</v>
      </c>
      <c r="E1059">
        <f>VLOOKUP(B1059,Contributi!$A$4:$A$1506,1,0)</f>
        <v>97150800585</v>
      </c>
    </row>
    <row r="1060" spans="1:5" hidden="1" x14ac:dyDescent="0.3">
      <c r="A1060" s="46" t="s">
        <v>1463</v>
      </c>
      <c r="B1060" s="47">
        <v>96053210587</v>
      </c>
      <c r="C1060" s="46" t="s">
        <v>1896</v>
      </c>
      <c r="D1060" s="48">
        <v>4400</v>
      </c>
      <c r="E1060">
        <f>VLOOKUP(B1060,Contributi!$A$4:$A$1506,1,0)</f>
        <v>96053210587</v>
      </c>
    </row>
    <row r="1061" spans="1:5" hidden="1" x14ac:dyDescent="0.3">
      <c r="A1061" s="46" t="s">
        <v>1679</v>
      </c>
      <c r="B1061" s="47">
        <v>5765331003</v>
      </c>
      <c r="C1061" s="46" t="s">
        <v>1680</v>
      </c>
      <c r="D1061" s="48">
        <v>1590</v>
      </c>
      <c r="E1061">
        <f>VLOOKUP(B1061,Contributi!$A$4:$A$1506,1,0)</f>
        <v>5765331003</v>
      </c>
    </row>
    <row r="1062" spans="1:5" hidden="1" x14ac:dyDescent="0.3">
      <c r="A1062" s="46" t="s">
        <v>1860</v>
      </c>
      <c r="B1062" s="47">
        <v>97541250581</v>
      </c>
      <c r="C1062" s="46" t="s">
        <v>1861</v>
      </c>
      <c r="D1062" s="48">
        <v>1350</v>
      </c>
      <c r="E1062">
        <f>VLOOKUP(B1062,Contributi!$A$4:$A$1506,1,0)</f>
        <v>97541250581</v>
      </c>
    </row>
    <row r="1063" spans="1:5" hidden="1" x14ac:dyDescent="0.3">
      <c r="A1063" s="46" t="s">
        <v>503</v>
      </c>
      <c r="B1063" s="47">
        <v>17508531005</v>
      </c>
      <c r="C1063" s="46" t="s">
        <v>1793</v>
      </c>
      <c r="D1063" s="48">
        <v>0</v>
      </c>
      <c r="E1063">
        <f>VLOOKUP(B1063,Contributi!$A$4:$A$1506,1,0)</f>
        <v>17508531005</v>
      </c>
    </row>
    <row r="1064" spans="1:5" hidden="1" x14ac:dyDescent="0.3">
      <c r="A1064" s="46" t="s">
        <v>1897</v>
      </c>
      <c r="B1064" s="47">
        <v>97932070580</v>
      </c>
      <c r="C1064" s="46" t="s">
        <v>1898</v>
      </c>
      <c r="D1064" s="48">
        <v>975</v>
      </c>
      <c r="E1064">
        <f>VLOOKUP(B1064,Contributi!$A$4:$A$1506,1,0)</f>
        <v>97932070580</v>
      </c>
    </row>
    <row r="1065" spans="1:5" hidden="1" x14ac:dyDescent="0.3">
      <c r="A1065" s="46" t="s">
        <v>3226</v>
      </c>
      <c r="B1065" s="47">
        <v>96456810587</v>
      </c>
      <c r="C1065" s="46" t="s">
        <v>3227</v>
      </c>
      <c r="D1065" s="48">
        <v>1305</v>
      </c>
      <c r="E1065">
        <f>VLOOKUP(B1065,Contributi!$A$4:$A$1506,1,0)</f>
        <v>96456810587</v>
      </c>
    </row>
    <row r="1066" spans="1:5" hidden="1" x14ac:dyDescent="0.3">
      <c r="A1066" s="46" t="s">
        <v>590</v>
      </c>
      <c r="B1066" s="47">
        <v>2505140596</v>
      </c>
      <c r="C1066" s="46" t="s">
        <v>1657</v>
      </c>
      <c r="D1066" s="48">
        <v>2880</v>
      </c>
      <c r="E1066">
        <f>VLOOKUP(B1066,Contributi!$A$4:$A$1506,1,0)</f>
        <v>2505140596</v>
      </c>
    </row>
    <row r="1067" spans="1:5" hidden="1" x14ac:dyDescent="0.3">
      <c r="A1067" s="46" t="s">
        <v>1790</v>
      </c>
      <c r="B1067" s="47">
        <v>97058830585</v>
      </c>
      <c r="C1067" s="46" t="s">
        <v>1791</v>
      </c>
      <c r="D1067" s="48">
        <v>2107</v>
      </c>
      <c r="E1067">
        <f>VLOOKUP(B1067,Contributi!$A$4:$A$1506,1,0)</f>
        <v>97058830585</v>
      </c>
    </row>
    <row r="1068" spans="1:5" hidden="1" x14ac:dyDescent="0.3">
      <c r="A1068" s="46" t="s">
        <v>417</v>
      </c>
      <c r="B1068" s="47">
        <v>90030850599</v>
      </c>
      <c r="C1068" s="46" t="s">
        <v>1792</v>
      </c>
      <c r="D1068" s="48">
        <v>5310</v>
      </c>
      <c r="E1068">
        <f>VLOOKUP(B1068,Contributi!$A$4:$A$1506,1,0)</f>
        <v>90030850599</v>
      </c>
    </row>
    <row r="1069" spans="1:5" hidden="1" x14ac:dyDescent="0.3">
      <c r="A1069" s="46" t="s">
        <v>3228</v>
      </c>
      <c r="B1069" s="47">
        <v>1521980563</v>
      </c>
      <c r="C1069" s="46" t="s">
        <v>3229</v>
      </c>
      <c r="D1069" s="48">
        <v>15610</v>
      </c>
      <c r="E1069">
        <f>VLOOKUP(B1069,Contributi!$A$4:$A$1506,1,0)</f>
        <v>1521980563</v>
      </c>
    </row>
    <row r="1070" spans="1:5" hidden="1" x14ac:dyDescent="0.3">
      <c r="A1070" s="46" t="s">
        <v>1907</v>
      </c>
      <c r="B1070" s="47">
        <v>2843720604</v>
      </c>
      <c r="C1070" s="46" t="s">
        <v>1908</v>
      </c>
      <c r="D1070" s="48">
        <v>14550</v>
      </c>
      <c r="E1070">
        <f>VLOOKUP(B1070,Contributi!$A$4:$A$1506,1,0)</f>
        <v>2843720604</v>
      </c>
    </row>
    <row r="1071" spans="1:5" hidden="1" x14ac:dyDescent="0.3">
      <c r="A1071" s="46" t="s">
        <v>3993</v>
      </c>
      <c r="B1071" s="47">
        <v>97385840588</v>
      </c>
      <c r="C1071" s="46" t="s">
        <v>1889</v>
      </c>
      <c r="D1071" s="48">
        <v>500</v>
      </c>
      <c r="E1071">
        <f>VLOOKUP(B1071,Contributi!$A$4:$A$1506,1,0)</f>
        <v>97385840588</v>
      </c>
    </row>
    <row r="1072" spans="1:5" hidden="1" x14ac:dyDescent="0.3">
      <c r="A1072" s="46" t="s">
        <v>890</v>
      </c>
      <c r="B1072" s="47">
        <v>97876800588</v>
      </c>
      <c r="C1072" s="46" t="s">
        <v>1708</v>
      </c>
      <c r="D1072" s="48">
        <v>1200</v>
      </c>
      <c r="E1072">
        <f>VLOOKUP(B1072,Contributi!$A$4:$A$1506,1,0)</f>
        <v>97876800588</v>
      </c>
    </row>
    <row r="1073" spans="1:5" hidden="1" x14ac:dyDescent="0.3">
      <c r="A1073" s="46" t="s">
        <v>1877</v>
      </c>
      <c r="B1073" s="47">
        <v>93027660583</v>
      </c>
      <c r="C1073" s="46" t="s">
        <v>1878</v>
      </c>
      <c r="D1073" s="48">
        <v>5420</v>
      </c>
      <c r="E1073">
        <f>VLOOKUP(B1073,Contributi!$A$4:$A$1506,1,0)</f>
        <v>93027660583</v>
      </c>
    </row>
    <row r="1074" spans="1:5" hidden="1" x14ac:dyDescent="0.3">
      <c r="A1074" s="46" t="s">
        <v>3994</v>
      </c>
      <c r="B1074" s="47">
        <v>90084640581</v>
      </c>
      <c r="C1074" s="46" t="s">
        <v>1866</v>
      </c>
      <c r="D1074" s="48">
        <v>520</v>
      </c>
      <c r="E1074">
        <f>VLOOKUP(B1074,Contributi!$A$4:$A$1506,1,0)</f>
        <v>90084640581</v>
      </c>
    </row>
    <row r="1075" spans="1:5" hidden="1" x14ac:dyDescent="0.3">
      <c r="A1075" s="46" t="s">
        <v>587</v>
      </c>
      <c r="B1075" s="47">
        <v>97757010588</v>
      </c>
      <c r="C1075" s="46" t="s">
        <v>1879</v>
      </c>
      <c r="D1075" s="48">
        <v>6800</v>
      </c>
      <c r="E1075">
        <f>VLOOKUP(B1075,Contributi!$A$4:$A$1506,1,0)</f>
        <v>97757010588</v>
      </c>
    </row>
    <row r="1076" spans="1:5" hidden="1" x14ac:dyDescent="0.3">
      <c r="A1076" s="46" t="s">
        <v>1947</v>
      </c>
      <c r="B1076" s="47">
        <v>16828091005</v>
      </c>
      <c r="C1076" s="46" t="s">
        <v>1948</v>
      </c>
      <c r="D1076" s="48">
        <v>600</v>
      </c>
      <c r="E1076">
        <f>VLOOKUP(B1076,Contributi!$A$4:$A$1506,1,0)</f>
        <v>16828091005</v>
      </c>
    </row>
    <row r="1077" spans="1:5" hidden="1" x14ac:dyDescent="0.3">
      <c r="A1077" s="46" t="s">
        <v>2146</v>
      </c>
      <c r="B1077" s="47">
        <v>90044100601</v>
      </c>
      <c r="C1077" s="46" t="s">
        <v>2147</v>
      </c>
      <c r="D1077" s="48">
        <v>200</v>
      </c>
      <c r="E1077">
        <f>VLOOKUP(B1077,Contributi!$A$4:$A$1506,1,0)</f>
        <v>90044100601</v>
      </c>
    </row>
    <row r="1078" spans="1:5" hidden="1" x14ac:dyDescent="0.3">
      <c r="A1078" s="46" t="s">
        <v>156</v>
      </c>
      <c r="B1078" s="47">
        <v>90068980599</v>
      </c>
      <c r="C1078" s="46" t="s">
        <v>1711</v>
      </c>
      <c r="D1078" s="48">
        <v>2320</v>
      </c>
      <c r="E1078">
        <f>VLOOKUP(B1078,Contributi!$A$4:$A$1506,1,0)</f>
        <v>90068980599</v>
      </c>
    </row>
    <row r="1079" spans="1:5" hidden="1" x14ac:dyDescent="0.3">
      <c r="A1079" s="46" t="s">
        <v>3995</v>
      </c>
      <c r="B1079" s="47">
        <v>96442280580</v>
      </c>
      <c r="C1079" s="46" t="s">
        <v>3996</v>
      </c>
      <c r="D1079" s="48">
        <v>150</v>
      </c>
      <c r="E1079">
        <f>VLOOKUP(B1079,Contributi!$A$4:$A$1506,1,0)</f>
        <v>96442280580</v>
      </c>
    </row>
    <row r="1080" spans="1:5" hidden="1" x14ac:dyDescent="0.3">
      <c r="A1080" s="46" t="s">
        <v>3997</v>
      </c>
      <c r="B1080" s="47">
        <v>90107900566</v>
      </c>
      <c r="C1080" s="46" t="s">
        <v>1786</v>
      </c>
      <c r="D1080" s="48">
        <v>1260</v>
      </c>
      <c r="E1080">
        <f>VLOOKUP(B1080,Contributi!$A$4:$A$1506,1,0)</f>
        <v>90107900566</v>
      </c>
    </row>
    <row r="1081" spans="1:5" hidden="1" x14ac:dyDescent="0.3">
      <c r="A1081" s="46" t="s">
        <v>1614</v>
      </c>
      <c r="B1081" s="47">
        <v>90071990593</v>
      </c>
      <c r="C1081" s="46" t="s">
        <v>1615</v>
      </c>
      <c r="D1081" s="48">
        <v>6800</v>
      </c>
      <c r="E1081">
        <f>VLOOKUP(B1081,Contributi!$A$4:$A$1506,1,0)</f>
        <v>90071990593</v>
      </c>
    </row>
    <row r="1082" spans="1:5" hidden="1" x14ac:dyDescent="0.3">
      <c r="A1082" s="46" t="s">
        <v>1827</v>
      </c>
      <c r="B1082" s="47">
        <v>12507441009</v>
      </c>
      <c r="C1082" s="46" t="s">
        <v>1828</v>
      </c>
      <c r="D1082" s="48">
        <v>10865</v>
      </c>
      <c r="E1082">
        <f>VLOOKUP(B1082,Contributi!$A$4:$A$1506,1,0)</f>
        <v>12507441009</v>
      </c>
    </row>
    <row r="1083" spans="1:5" hidden="1" x14ac:dyDescent="0.3">
      <c r="A1083" s="46" t="s">
        <v>1867</v>
      </c>
      <c r="B1083" s="47">
        <v>3224930598</v>
      </c>
      <c r="C1083" s="46" t="s">
        <v>1868</v>
      </c>
      <c r="D1083" s="48">
        <v>1500</v>
      </c>
      <c r="E1083">
        <f>VLOOKUP(B1083,Contributi!$A$4:$A$1506,1,0)</f>
        <v>3224930598</v>
      </c>
    </row>
    <row r="1084" spans="1:5" hidden="1" x14ac:dyDescent="0.3">
      <c r="A1084" s="46" t="s">
        <v>1617</v>
      </c>
      <c r="B1084" s="47">
        <v>97896230584</v>
      </c>
      <c r="C1084" s="46" t="s">
        <v>1618</v>
      </c>
      <c r="D1084" s="48">
        <v>4075</v>
      </c>
      <c r="E1084">
        <f>VLOOKUP(B1084,Contributi!$A$4:$A$1506,1,0)</f>
        <v>97896230584</v>
      </c>
    </row>
    <row r="1085" spans="1:5" hidden="1" x14ac:dyDescent="0.3">
      <c r="A1085" s="46" t="s">
        <v>1777</v>
      </c>
      <c r="B1085" s="47">
        <v>16125251005</v>
      </c>
      <c r="C1085" s="46" t="s">
        <v>1778</v>
      </c>
      <c r="D1085" s="48">
        <v>4320</v>
      </c>
      <c r="E1085">
        <f>VLOOKUP(B1085,Contributi!$A$4:$A$1506,1,0)</f>
        <v>16125251005</v>
      </c>
    </row>
    <row r="1086" spans="1:5" hidden="1" x14ac:dyDescent="0.3">
      <c r="A1086" s="46" t="s">
        <v>1667</v>
      </c>
      <c r="B1086" s="47">
        <v>15336751001</v>
      </c>
      <c r="C1086" s="46" t="s">
        <v>1668</v>
      </c>
      <c r="D1086" s="48">
        <v>7990</v>
      </c>
      <c r="E1086">
        <f>VLOOKUP(B1086,Contributi!$A$4:$A$1506,1,0)</f>
        <v>15336751001</v>
      </c>
    </row>
    <row r="1087" spans="1:5" hidden="1" x14ac:dyDescent="0.3">
      <c r="A1087" s="46" t="s">
        <v>1832</v>
      </c>
      <c r="B1087" s="47">
        <v>96459190581</v>
      </c>
      <c r="C1087" s="46" t="s">
        <v>1833</v>
      </c>
      <c r="D1087" s="48">
        <v>1560</v>
      </c>
      <c r="E1087">
        <f>VLOOKUP(B1087,Contributi!$A$4:$A$1506,1,0)</f>
        <v>96459190581</v>
      </c>
    </row>
    <row r="1088" spans="1:5" hidden="1" x14ac:dyDescent="0.3">
      <c r="A1088" s="46" t="s">
        <v>1372</v>
      </c>
      <c r="B1088" s="47">
        <v>1016600577</v>
      </c>
      <c r="C1088" s="46" t="s">
        <v>3998</v>
      </c>
      <c r="D1088" s="48">
        <v>130</v>
      </c>
      <c r="E1088">
        <f>VLOOKUP(B1088,Contributi!$A$4:$A$1506,1,0)</f>
        <v>1016600577</v>
      </c>
    </row>
    <row r="1089" spans="1:5" hidden="1" x14ac:dyDescent="0.3">
      <c r="A1089" s="46" t="s">
        <v>175</v>
      </c>
      <c r="B1089" s="47">
        <v>7380510581</v>
      </c>
      <c r="C1089" s="46" t="s">
        <v>1873</v>
      </c>
      <c r="D1089" s="48">
        <v>1750</v>
      </c>
      <c r="E1089">
        <f>VLOOKUP(B1089,Contributi!$A$4:$A$1506,1,0)</f>
        <v>7380510581</v>
      </c>
    </row>
    <row r="1090" spans="1:5" hidden="1" x14ac:dyDescent="0.3">
      <c r="A1090" s="46" t="s">
        <v>1871</v>
      </c>
      <c r="B1090" s="47">
        <v>96573870589</v>
      </c>
      <c r="C1090" s="46" t="s">
        <v>1872</v>
      </c>
      <c r="D1090" s="48">
        <v>1680</v>
      </c>
      <c r="E1090">
        <f>VLOOKUP(B1090,Contributi!$A$4:$A$1506,1,0)</f>
        <v>96573870589</v>
      </c>
    </row>
    <row r="1091" spans="1:5" hidden="1" x14ac:dyDescent="0.3">
      <c r="A1091" s="46" t="s">
        <v>1882</v>
      </c>
      <c r="B1091" s="47">
        <v>97567570581</v>
      </c>
      <c r="C1091" s="46" t="s">
        <v>1883</v>
      </c>
      <c r="D1091" s="48">
        <v>1440</v>
      </c>
      <c r="E1091">
        <f>VLOOKUP(B1091,Contributi!$A$4:$A$1506,1,0)</f>
        <v>97567570581</v>
      </c>
    </row>
    <row r="1092" spans="1:5" hidden="1" x14ac:dyDescent="0.3">
      <c r="A1092" s="46" t="s">
        <v>1326</v>
      </c>
      <c r="B1092" s="47">
        <v>90060640597</v>
      </c>
      <c r="C1092" s="46" t="s">
        <v>1876</v>
      </c>
      <c r="D1092" s="48">
        <v>1350</v>
      </c>
      <c r="E1092">
        <f>VLOOKUP(B1092,Contributi!$A$4:$A$1506,1,0)</f>
        <v>90060640597</v>
      </c>
    </row>
    <row r="1093" spans="1:5" hidden="1" x14ac:dyDescent="0.3">
      <c r="A1093" s="46" t="s">
        <v>3999</v>
      </c>
      <c r="B1093" s="47">
        <v>14434751005</v>
      </c>
      <c r="C1093" s="46" t="s">
        <v>1797</v>
      </c>
      <c r="D1093" s="48">
        <v>750</v>
      </c>
      <c r="E1093">
        <f>VLOOKUP(B1093,Contributi!$A$4:$A$1506,1,0)</f>
        <v>14434751005</v>
      </c>
    </row>
    <row r="1094" spans="1:5" hidden="1" x14ac:dyDescent="0.3">
      <c r="A1094" s="46" t="s">
        <v>1649</v>
      </c>
      <c r="B1094" s="47">
        <v>94092970584</v>
      </c>
      <c r="C1094" s="46" t="s">
        <v>1650</v>
      </c>
      <c r="D1094" s="48">
        <v>350</v>
      </c>
      <c r="E1094">
        <f>VLOOKUP(B1094,Contributi!$A$4:$A$1506,1,0)</f>
        <v>94092970584</v>
      </c>
    </row>
    <row r="1095" spans="1:5" hidden="1" x14ac:dyDescent="0.3">
      <c r="A1095" s="46" t="s">
        <v>1880</v>
      </c>
      <c r="B1095" s="47">
        <v>8636551007</v>
      </c>
      <c r="C1095" s="46" t="s">
        <v>1881</v>
      </c>
      <c r="D1095" s="48">
        <v>9125</v>
      </c>
      <c r="E1095">
        <f>VLOOKUP(B1095,Contributi!$A$4:$A$1506,1,0)</f>
        <v>8636551007</v>
      </c>
    </row>
    <row r="1096" spans="1:5" hidden="1" x14ac:dyDescent="0.3">
      <c r="A1096" s="46" t="s">
        <v>4000</v>
      </c>
      <c r="B1096" s="47">
        <v>2404090561</v>
      </c>
      <c r="C1096" s="46" t="s">
        <v>1631</v>
      </c>
      <c r="D1096" s="48">
        <v>5970</v>
      </c>
      <c r="E1096">
        <f>VLOOKUP(B1096,Contributi!$A$4:$A$1506,1,0)</f>
        <v>2404090561</v>
      </c>
    </row>
    <row r="1097" spans="1:5" hidden="1" x14ac:dyDescent="0.3">
      <c r="A1097" s="46" t="s">
        <v>1858</v>
      </c>
      <c r="B1097" s="47">
        <v>96453810580</v>
      </c>
      <c r="C1097" s="46" t="s">
        <v>1859</v>
      </c>
      <c r="D1097" s="48">
        <v>6660</v>
      </c>
      <c r="E1097">
        <f>VLOOKUP(B1097,Contributi!$A$4:$A$1506,1,0)</f>
        <v>96453810580</v>
      </c>
    </row>
    <row r="1098" spans="1:5" hidden="1" x14ac:dyDescent="0.3">
      <c r="A1098" s="46" t="s">
        <v>1846</v>
      </c>
      <c r="B1098" s="47">
        <v>91090810598</v>
      </c>
      <c r="C1098" s="46" t="s">
        <v>1847</v>
      </c>
      <c r="D1098" s="48">
        <v>390</v>
      </c>
      <c r="E1098">
        <f>VLOOKUP(B1098,Contributi!$A$4:$A$1506,1,0)</f>
        <v>91090810598</v>
      </c>
    </row>
    <row r="1099" spans="1:5" hidden="1" x14ac:dyDescent="0.3">
      <c r="A1099" s="46" t="s">
        <v>751</v>
      </c>
      <c r="B1099" s="47">
        <v>90065560592</v>
      </c>
      <c r="C1099" s="46" t="s">
        <v>1854</v>
      </c>
      <c r="D1099" s="48">
        <v>1500</v>
      </c>
      <c r="E1099">
        <f>VLOOKUP(B1099,Contributi!$A$4:$A$1506,1,0)</f>
        <v>90065560592</v>
      </c>
    </row>
    <row r="1100" spans="1:5" hidden="1" x14ac:dyDescent="0.3">
      <c r="A1100" s="46" t="s">
        <v>3183</v>
      </c>
      <c r="B1100" s="47">
        <v>92013460602</v>
      </c>
      <c r="C1100" s="46" t="s">
        <v>3184</v>
      </c>
      <c r="D1100" s="48">
        <v>2680</v>
      </c>
      <c r="E1100">
        <f>VLOOKUP(B1100,Contributi!$A$4:$A$1506,1,0)</f>
        <v>92013460602</v>
      </c>
    </row>
    <row r="1101" spans="1:5" hidden="1" x14ac:dyDescent="0.3">
      <c r="A1101" s="46" t="s">
        <v>3166</v>
      </c>
      <c r="B1101" s="47">
        <v>926630575</v>
      </c>
      <c r="C1101" s="46" t="s">
        <v>3167</v>
      </c>
      <c r="D1101" s="48">
        <v>1050</v>
      </c>
      <c r="E1101">
        <f>VLOOKUP(B1101,Contributi!$A$4:$A$1506,1,0)</f>
        <v>926630575</v>
      </c>
    </row>
    <row r="1102" spans="1:5" hidden="1" x14ac:dyDescent="0.3">
      <c r="A1102" s="46" t="s">
        <v>1</v>
      </c>
      <c r="B1102" s="47">
        <v>96570550580</v>
      </c>
      <c r="C1102" s="46" t="s">
        <v>1855</v>
      </c>
      <c r="D1102" s="48">
        <v>15760</v>
      </c>
      <c r="E1102">
        <f>VLOOKUP(B1102,Contributi!$A$4:$A$1506,1,0)</f>
        <v>96570550580</v>
      </c>
    </row>
    <row r="1103" spans="1:5" hidden="1" x14ac:dyDescent="0.3">
      <c r="A1103" s="46" t="s">
        <v>1798</v>
      </c>
      <c r="B1103" s="47">
        <v>90071150594</v>
      </c>
      <c r="C1103" s="46" t="s">
        <v>1799</v>
      </c>
      <c r="D1103" s="48">
        <v>2000</v>
      </c>
      <c r="E1103">
        <f>VLOOKUP(B1103,Contributi!$A$4:$A$1506,1,0)</f>
        <v>90071150594</v>
      </c>
    </row>
    <row r="1104" spans="1:5" hidden="1" x14ac:dyDescent="0.3">
      <c r="A1104" s="46" t="s">
        <v>1807</v>
      </c>
      <c r="B1104" s="47">
        <v>2090180569</v>
      </c>
      <c r="C1104" s="46" t="s">
        <v>1808</v>
      </c>
      <c r="D1104" s="48">
        <v>2600</v>
      </c>
      <c r="E1104">
        <f>VLOOKUP(B1104,Contributi!$A$4:$A$1506,1,0)</f>
        <v>2090180569</v>
      </c>
    </row>
    <row r="1105" spans="1:5" hidden="1" x14ac:dyDescent="0.3">
      <c r="A1105" s="46" t="s">
        <v>1981</v>
      </c>
      <c r="B1105" s="47">
        <v>91064940587</v>
      </c>
      <c r="C1105" s="46" t="s">
        <v>1982</v>
      </c>
      <c r="D1105" s="48">
        <v>2050</v>
      </c>
      <c r="E1105">
        <f>VLOOKUP(B1105,Contributi!$A$4:$A$1506,1,0)</f>
        <v>91064940587</v>
      </c>
    </row>
    <row r="1106" spans="1:5" hidden="1" x14ac:dyDescent="0.3">
      <c r="A1106" s="46" t="s">
        <v>3318</v>
      </c>
      <c r="B1106" s="47">
        <v>92092200606</v>
      </c>
      <c r="C1106" s="46" t="s">
        <v>3319</v>
      </c>
      <c r="D1106" s="48">
        <v>1200</v>
      </c>
      <c r="E1106">
        <f>VLOOKUP(B1106,Contributi!$A$4:$A$1506,1,0)</f>
        <v>92092200606</v>
      </c>
    </row>
    <row r="1107" spans="1:5" hidden="1" x14ac:dyDescent="0.3">
      <c r="A1107" s="46" t="s">
        <v>1958</v>
      </c>
      <c r="B1107" s="47">
        <v>90059380593</v>
      </c>
      <c r="C1107" s="46" t="s">
        <v>1959</v>
      </c>
      <c r="D1107" s="48">
        <v>450</v>
      </c>
      <c r="E1107">
        <f>VLOOKUP(B1107,Contributi!$A$4:$A$1506,1,0)</f>
        <v>90059380593</v>
      </c>
    </row>
    <row r="1108" spans="1:5" hidden="1" x14ac:dyDescent="0.3">
      <c r="A1108" s="46" t="s">
        <v>1743</v>
      </c>
      <c r="B1108" s="47">
        <v>1797960562</v>
      </c>
      <c r="C1108" s="46" t="s">
        <v>1744</v>
      </c>
      <c r="D1108" s="48">
        <v>9520</v>
      </c>
      <c r="E1108">
        <f>VLOOKUP(B1108,Contributi!$A$4:$A$1506,1,0)</f>
        <v>1797960562</v>
      </c>
    </row>
    <row r="1109" spans="1:5" hidden="1" x14ac:dyDescent="0.3">
      <c r="A1109" s="46" t="s">
        <v>1735</v>
      </c>
      <c r="B1109" s="47">
        <v>8530630584</v>
      </c>
      <c r="C1109" s="46" t="s">
        <v>1736</v>
      </c>
      <c r="D1109" s="48">
        <v>2550</v>
      </c>
      <c r="E1109">
        <f>VLOOKUP(B1109,Contributi!$A$4:$A$1506,1,0)</f>
        <v>8530630584</v>
      </c>
    </row>
    <row r="1110" spans="1:5" hidden="1" x14ac:dyDescent="0.3">
      <c r="A1110" s="46" t="s">
        <v>1008</v>
      </c>
      <c r="B1110" s="47">
        <v>1945350591</v>
      </c>
      <c r="C1110" s="46" t="s">
        <v>4001</v>
      </c>
      <c r="D1110" s="48">
        <v>1000</v>
      </c>
      <c r="E1110">
        <f>VLOOKUP(B1110,Contributi!$A$4:$A$1506,1,0)</f>
        <v>1945350591</v>
      </c>
    </row>
    <row r="1111" spans="1:5" hidden="1" x14ac:dyDescent="0.3">
      <c r="A1111" s="46" t="s">
        <v>1869</v>
      </c>
      <c r="B1111" s="47">
        <v>90032690605</v>
      </c>
      <c r="C1111" s="46" t="s">
        <v>1870</v>
      </c>
      <c r="D1111" s="48">
        <v>600</v>
      </c>
      <c r="E1111">
        <f>VLOOKUP(B1111,Contributi!$A$4:$A$1506,1,0)</f>
        <v>90032690605</v>
      </c>
    </row>
    <row r="1112" spans="1:5" hidden="1" x14ac:dyDescent="0.3">
      <c r="A1112" s="46" t="s">
        <v>2239</v>
      </c>
      <c r="B1112" s="47">
        <v>2404040681</v>
      </c>
      <c r="C1112" s="46" t="s">
        <v>2240</v>
      </c>
      <c r="D1112" s="48">
        <v>7280</v>
      </c>
      <c r="E1112">
        <f>VLOOKUP(B1112,Contributi!$A$4:$A$1506,1,0)</f>
        <v>2404040681</v>
      </c>
    </row>
    <row r="1113" spans="1:5" hidden="1" x14ac:dyDescent="0.3">
      <c r="A1113" s="46" t="s">
        <v>4002</v>
      </c>
      <c r="B1113" s="47">
        <v>91011640587</v>
      </c>
      <c r="C1113" s="46" t="s">
        <v>1813</v>
      </c>
      <c r="D1113" s="48">
        <v>1625</v>
      </c>
      <c r="E1113">
        <f>VLOOKUP(B1113,Contributi!$A$4:$A$1506,1,0)</f>
        <v>91011640587</v>
      </c>
    </row>
    <row r="1114" spans="1:5" hidden="1" x14ac:dyDescent="0.3">
      <c r="A1114" s="46" t="s">
        <v>951</v>
      </c>
      <c r="B1114" s="47">
        <v>6520940583</v>
      </c>
      <c r="C1114" s="46" t="s">
        <v>1851</v>
      </c>
      <c r="D1114" s="48">
        <v>1080</v>
      </c>
      <c r="E1114">
        <f>VLOOKUP(B1114,Contributi!$A$4:$A$1506,1,0)</f>
        <v>6520940583</v>
      </c>
    </row>
    <row r="1115" spans="1:5" hidden="1" x14ac:dyDescent="0.3">
      <c r="A1115" s="46" t="s">
        <v>4003</v>
      </c>
      <c r="B1115" s="47">
        <v>1247070574</v>
      </c>
      <c r="C1115" s="46" t="s">
        <v>4004</v>
      </c>
      <c r="D1115" s="48">
        <v>480</v>
      </c>
      <c r="E1115">
        <f>VLOOKUP(B1115,Contributi!$A$4:$A$1506,1,0)</f>
        <v>1247070574</v>
      </c>
    </row>
    <row r="1116" spans="1:5" hidden="1" x14ac:dyDescent="0.3">
      <c r="A1116" s="46" t="s">
        <v>1773</v>
      </c>
      <c r="B1116" s="47">
        <v>91180260597</v>
      </c>
      <c r="C1116" s="46" t="s">
        <v>1774</v>
      </c>
      <c r="D1116" s="48">
        <v>850</v>
      </c>
      <c r="E1116">
        <f>VLOOKUP(B1116,Contributi!$A$4:$A$1506,1,0)</f>
        <v>91180260597</v>
      </c>
    </row>
    <row r="1117" spans="1:5" hidden="1" x14ac:dyDescent="0.3">
      <c r="A1117" s="46" t="s">
        <v>2210</v>
      </c>
      <c r="B1117" s="47">
        <v>96048400582</v>
      </c>
      <c r="C1117" s="46" t="s">
        <v>2211</v>
      </c>
      <c r="D1117" s="48">
        <v>1200</v>
      </c>
      <c r="E1117">
        <f>VLOOKUP(B1117,Contributi!$A$4:$A$1506,1,0)</f>
        <v>96048400582</v>
      </c>
    </row>
    <row r="1118" spans="1:5" hidden="1" x14ac:dyDescent="0.3">
      <c r="A1118" s="46" t="s">
        <v>1823</v>
      </c>
      <c r="B1118" s="47">
        <v>96189530585</v>
      </c>
      <c r="C1118" s="46" t="s">
        <v>1824</v>
      </c>
      <c r="D1118" s="48">
        <v>3850</v>
      </c>
      <c r="E1118">
        <f>VLOOKUP(B1118,Contributi!$A$4:$A$1506,1,0)</f>
        <v>96189530585</v>
      </c>
    </row>
    <row r="1119" spans="1:5" hidden="1" x14ac:dyDescent="0.3">
      <c r="A1119" s="46" t="s">
        <v>1805</v>
      </c>
      <c r="B1119" s="47">
        <v>2376550568</v>
      </c>
      <c r="C1119" s="46" t="s">
        <v>1806</v>
      </c>
      <c r="D1119" s="48">
        <v>6074</v>
      </c>
      <c r="E1119">
        <f>VLOOKUP(B1119,Contributi!$A$4:$A$1506,1,0)</f>
        <v>2376550568</v>
      </c>
    </row>
    <row r="1120" spans="1:5" hidden="1" x14ac:dyDescent="0.3">
      <c r="A1120" s="46" t="s">
        <v>4005</v>
      </c>
      <c r="B1120" s="47">
        <v>97940610583</v>
      </c>
      <c r="C1120" s="46" t="s">
        <v>1809</v>
      </c>
      <c r="D1120" s="48">
        <v>750</v>
      </c>
      <c r="E1120">
        <f>VLOOKUP(B1120,Contributi!$A$4:$A$1506,1,0)</f>
        <v>97940610583</v>
      </c>
    </row>
    <row r="1121" spans="1:5" hidden="1" x14ac:dyDescent="0.3">
      <c r="A1121" s="46" t="s">
        <v>1788</v>
      </c>
      <c r="B1121" s="47">
        <v>97857730580</v>
      </c>
      <c r="C1121" s="46" t="s">
        <v>1789</v>
      </c>
      <c r="D1121" s="48">
        <v>14300</v>
      </c>
      <c r="E1121">
        <f>VLOOKUP(B1121,Contributi!$A$4:$A$1506,1,0)</f>
        <v>97857730580</v>
      </c>
    </row>
    <row r="1122" spans="1:5" hidden="1" x14ac:dyDescent="0.3">
      <c r="A1122" s="46" t="s">
        <v>1814</v>
      </c>
      <c r="B1122" s="47">
        <v>13923211000</v>
      </c>
      <c r="C1122" s="46" t="s">
        <v>1815</v>
      </c>
      <c r="D1122" s="48">
        <v>2800</v>
      </c>
      <c r="E1122">
        <f>VLOOKUP(B1122,Contributi!$A$4:$A$1506,1,0)</f>
        <v>13923211000</v>
      </c>
    </row>
    <row r="1123" spans="1:5" hidden="1" x14ac:dyDescent="0.3">
      <c r="A1123" s="46" t="s">
        <v>4006</v>
      </c>
      <c r="B1123" s="47">
        <v>80405270580</v>
      </c>
      <c r="C1123" s="46" t="s">
        <v>1699</v>
      </c>
      <c r="D1123" s="48">
        <v>0</v>
      </c>
      <c r="E1123">
        <f>VLOOKUP(B1123,Contributi!$A$4:$A$1506,1,0)</f>
        <v>80405270580</v>
      </c>
    </row>
    <row r="1124" spans="1:5" hidden="1" x14ac:dyDescent="0.3">
      <c r="A1124" s="46" t="s">
        <v>1784</v>
      </c>
      <c r="B1124" s="47">
        <v>11346721001</v>
      </c>
      <c r="C1124" s="46" t="s">
        <v>1785</v>
      </c>
      <c r="D1124" s="48">
        <v>2900</v>
      </c>
      <c r="E1124">
        <f>VLOOKUP(B1124,Contributi!$A$4:$A$1506,1,0)</f>
        <v>11346721001</v>
      </c>
    </row>
    <row r="1125" spans="1:5" hidden="1" x14ac:dyDescent="0.3">
      <c r="A1125" s="46" t="s">
        <v>316</v>
      </c>
      <c r="B1125" s="47">
        <v>92097020603</v>
      </c>
      <c r="C1125" s="46" t="s">
        <v>1944</v>
      </c>
      <c r="D1125" s="48">
        <v>1700</v>
      </c>
      <c r="E1125">
        <f>VLOOKUP(B1125,Contributi!$A$4:$A$1506,1,0)</f>
        <v>92097020603</v>
      </c>
    </row>
    <row r="1126" spans="1:5" hidden="1" x14ac:dyDescent="0.3">
      <c r="A1126" s="46" t="s">
        <v>1816</v>
      </c>
      <c r="B1126" s="47">
        <v>13470061006</v>
      </c>
      <c r="C1126" s="46" t="s">
        <v>1817</v>
      </c>
      <c r="D1126" s="48">
        <v>1800</v>
      </c>
      <c r="E1126">
        <f>VLOOKUP(B1126,Contributi!$A$4:$A$1506,1,0)</f>
        <v>13470061006</v>
      </c>
    </row>
    <row r="1127" spans="1:5" hidden="1" x14ac:dyDescent="0.3">
      <c r="A1127" s="46" t="s">
        <v>477</v>
      </c>
      <c r="B1127" s="47">
        <v>6243191001</v>
      </c>
      <c r="C1127" s="46" t="s">
        <v>1838</v>
      </c>
      <c r="D1127" s="48">
        <v>2744</v>
      </c>
      <c r="E1127">
        <f>VLOOKUP(B1127,Contributi!$A$4:$A$1506,1,0)</f>
        <v>6243191001</v>
      </c>
    </row>
    <row r="1128" spans="1:5" hidden="1" x14ac:dyDescent="0.3">
      <c r="A1128" s="46" t="s">
        <v>1909</v>
      </c>
      <c r="B1128" s="47">
        <v>94061350586</v>
      </c>
      <c r="C1128" s="46" t="s">
        <v>1910</v>
      </c>
      <c r="D1128" s="48">
        <v>5555</v>
      </c>
      <c r="E1128">
        <f>VLOOKUP(B1128,Contributi!$A$4:$A$1506,1,0)</f>
        <v>94061350586</v>
      </c>
    </row>
    <row r="1129" spans="1:5" hidden="1" x14ac:dyDescent="0.3">
      <c r="A1129" s="46" t="s">
        <v>4007</v>
      </c>
      <c r="B1129" s="47">
        <v>92032760586</v>
      </c>
      <c r="C1129" s="46" t="s">
        <v>4008</v>
      </c>
      <c r="D1129" s="48">
        <v>2960</v>
      </c>
      <c r="E1129">
        <f>VLOOKUP(B1129,Contributi!$A$4:$A$1506,1,0)</f>
        <v>92032760586</v>
      </c>
    </row>
    <row r="1130" spans="1:5" hidden="1" x14ac:dyDescent="0.3">
      <c r="A1130" s="46" t="s">
        <v>955</v>
      </c>
      <c r="B1130" s="47">
        <v>97930160581</v>
      </c>
      <c r="C1130" s="46" t="s">
        <v>4009</v>
      </c>
      <c r="D1130" s="48">
        <v>770</v>
      </c>
      <c r="E1130">
        <f>VLOOKUP(B1130,Contributi!$A$4:$A$1506,1,0)</f>
        <v>97930160581</v>
      </c>
    </row>
    <row r="1131" spans="1:5" hidden="1" x14ac:dyDescent="0.3">
      <c r="A1131" s="46" t="s">
        <v>1915</v>
      </c>
      <c r="B1131" s="47">
        <v>92083880606</v>
      </c>
      <c r="C1131" s="46" t="s">
        <v>1916</v>
      </c>
      <c r="D1131" s="48">
        <v>800</v>
      </c>
      <c r="E1131">
        <f>VLOOKUP(B1131,Contributi!$A$4:$A$1506,1,0)</f>
        <v>92083880606</v>
      </c>
    </row>
    <row r="1132" spans="1:5" hidden="1" x14ac:dyDescent="0.3">
      <c r="A1132" s="46" t="s">
        <v>749</v>
      </c>
      <c r="B1132" s="47">
        <v>91057330598</v>
      </c>
      <c r="C1132" s="46" t="s">
        <v>2177</v>
      </c>
      <c r="D1132" s="48">
        <v>1100</v>
      </c>
      <c r="E1132">
        <f>VLOOKUP(B1132,Contributi!$A$4:$A$1506,1,0)</f>
        <v>91057330598</v>
      </c>
    </row>
    <row r="1133" spans="1:5" hidden="1" x14ac:dyDescent="0.3">
      <c r="A1133" s="46" t="s">
        <v>1689</v>
      </c>
      <c r="B1133" s="47">
        <v>12502031003</v>
      </c>
      <c r="C1133" s="46" t="s">
        <v>1690</v>
      </c>
      <c r="D1133" s="48">
        <v>6305</v>
      </c>
      <c r="E1133">
        <f>VLOOKUP(B1133,Contributi!$A$4:$A$1506,1,0)</f>
        <v>12502031003</v>
      </c>
    </row>
    <row r="1134" spans="1:5" hidden="1" x14ac:dyDescent="0.3">
      <c r="A1134" s="46" t="s">
        <v>1050</v>
      </c>
      <c r="B1134" s="47">
        <v>96428490583</v>
      </c>
      <c r="C1134" s="46" t="s">
        <v>1800</v>
      </c>
      <c r="D1134" s="48">
        <v>656</v>
      </c>
      <c r="E1134">
        <f>VLOOKUP(B1134,Contributi!$A$4:$A$1506,1,0)</f>
        <v>96428490583</v>
      </c>
    </row>
    <row r="1135" spans="1:5" hidden="1" x14ac:dyDescent="0.3">
      <c r="A1135" s="46" t="s">
        <v>1913</v>
      </c>
      <c r="B1135" s="47">
        <v>97318050586</v>
      </c>
      <c r="C1135" s="46" t="s">
        <v>1914</v>
      </c>
      <c r="D1135" s="48">
        <v>1450</v>
      </c>
      <c r="E1135">
        <f>VLOOKUP(B1135,Contributi!$A$4:$A$1506,1,0)</f>
        <v>97318050586</v>
      </c>
    </row>
    <row r="1136" spans="1:5" hidden="1" x14ac:dyDescent="0.3">
      <c r="A1136" s="46" t="s">
        <v>1691</v>
      </c>
      <c r="B1136" s="47">
        <v>96115460584</v>
      </c>
      <c r="C1136" s="46" t="s">
        <v>1692</v>
      </c>
      <c r="D1136" s="48">
        <v>400</v>
      </c>
      <c r="E1136">
        <f>VLOOKUP(B1136,Contributi!$A$4:$A$1506,1,0)</f>
        <v>96115460584</v>
      </c>
    </row>
    <row r="1137" spans="1:5" hidden="1" x14ac:dyDescent="0.3">
      <c r="A1137" s="46" t="s">
        <v>4010</v>
      </c>
      <c r="B1137" s="47">
        <v>2224630562</v>
      </c>
      <c r="C1137" s="46" t="s">
        <v>4011</v>
      </c>
      <c r="D1137" s="48">
        <v>400</v>
      </c>
      <c r="E1137">
        <f>VLOOKUP(B1137,Contributi!$A$4:$A$1506,1,0)</f>
        <v>2224630562</v>
      </c>
    </row>
    <row r="1138" spans="1:5" hidden="1" x14ac:dyDescent="0.3">
      <c r="A1138" s="46" t="s">
        <v>1990</v>
      </c>
      <c r="B1138" s="47">
        <v>90035390609</v>
      </c>
      <c r="C1138" s="46" t="s">
        <v>4012</v>
      </c>
      <c r="D1138" s="48">
        <v>4550</v>
      </c>
      <c r="E1138">
        <f>VLOOKUP(B1138,Contributi!$A$4:$A$1506,1,0)</f>
        <v>90035390609</v>
      </c>
    </row>
    <row r="1139" spans="1:5" hidden="1" x14ac:dyDescent="0.3">
      <c r="A1139" s="46" t="s">
        <v>1986</v>
      </c>
      <c r="B1139" s="47">
        <v>9408981000</v>
      </c>
      <c r="C1139" s="46" t="s">
        <v>1987</v>
      </c>
      <c r="D1139" s="48">
        <v>3680</v>
      </c>
      <c r="E1139">
        <f>VLOOKUP(B1139,Contributi!$A$4:$A$1506,1,0)</f>
        <v>9408981000</v>
      </c>
    </row>
    <row r="1140" spans="1:5" hidden="1" x14ac:dyDescent="0.3">
      <c r="A1140" s="46" t="s">
        <v>1899</v>
      </c>
      <c r="B1140" s="47">
        <v>90014400585</v>
      </c>
      <c r="C1140" s="46" t="s">
        <v>1900</v>
      </c>
      <c r="D1140" s="48">
        <v>4350</v>
      </c>
      <c r="E1140">
        <f>VLOOKUP(B1140,Contributi!$A$4:$A$1506,1,0)</f>
        <v>90014400585</v>
      </c>
    </row>
    <row r="1141" spans="1:5" hidden="1" x14ac:dyDescent="0.3">
      <c r="A1141" s="46" t="s">
        <v>1383</v>
      </c>
      <c r="B1141" s="47">
        <v>92040320589</v>
      </c>
      <c r="C1141" s="46" t="s">
        <v>1904</v>
      </c>
      <c r="D1141" s="48">
        <v>900</v>
      </c>
      <c r="E1141">
        <f>VLOOKUP(B1141,Contributi!$A$4:$A$1506,1,0)</f>
        <v>92040320589</v>
      </c>
    </row>
    <row r="1142" spans="1:5" hidden="1" x14ac:dyDescent="0.3">
      <c r="A1142" s="46" t="s">
        <v>1894</v>
      </c>
      <c r="B1142" s="47">
        <v>90062330577</v>
      </c>
      <c r="C1142" s="46" t="s">
        <v>1895</v>
      </c>
      <c r="D1142" s="48">
        <v>2200</v>
      </c>
      <c r="E1142">
        <f>VLOOKUP(B1142,Contributi!$A$4:$A$1506,1,0)</f>
        <v>90062330577</v>
      </c>
    </row>
    <row r="1143" spans="1:5" hidden="1" x14ac:dyDescent="0.3">
      <c r="A1143" s="46" t="s">
        <v>398</v>
      </c>
      <c r="B1143" s="47">
        <v>96604150589</v>
      </c>
      <c r="C1143" s="46" t="s">
        <v>3076</v>
      </c>
      <c r="D1143" s="48">
        <v>6400</v>
      </c>
      <c r="E1143">
        <f>VLOOKUP(B1143,Contributi!$A$4:$A$1506,1,0)</f>
        <v>96604150589</v>
      </c>
    </row>
    <row r="1144" spans="1:5" hidden="1" x14ac:dyDescent="0.3">
      <c r="A1144" s="46" t="s">
        <v>1930</v>
      </c>
      <c r="B1144" s="47">
        <v>90069080589</v>
      </c>
      <c r="C1144" s="46" t="s">
        <v>1931</v>
      </c>
      <c r="D1144" s="48">
        <v>1375</v>
      </c>
      <c r="E1144">
        <f>VLOOKUP(B1144,Contributi!$A$4:$A$1506,1,0)</f>
        <v>90069080589</v>
      </c>
    </row>
    <row r="1145" spans="1:5" hidden="1" x14ac:dyDescent="0.3">
      <c r="A1145" s="46" t="s">
        <v>1795</v>
      </c>
      <c r="B1145" s="47">
        <v>95033000589</v>
      </c>
      <c r="C1145" s="46" t="s">
        <v>1796</v>
      </c>
      <c r="D1145" s="48">
        <v>2000</v>
      </c>
      <c r="E1145">
        <f>VLOOKUP(B1145,Contributi!$A$4:$A$1506,1,0)</f>
        <v>95033000589</v>
      </c>
    </row>
    <row r="1146" spans="1:5" hidden="1" x14ac:dyDescent="0.3">
      <c r="A1146" s="46" t="s">
        <v>1901</v>
      </c>
      <c r="B1146" s="47">
        <v>11447541001</v>
      </c>
      <c r="C1146" s="46" t="s">
        <v>1902</v>
      </c>
      <c r="D1146" s="48">
        <v>10530</v>
      </c>
      <c r="E1146">
        <f>VLOOKUP(B1146,Contributi!$A$4:$A$1506,1,0)</f>
        <v>11447541001</v>
      </c>
    </row>
    <row r="1147" spans="1:5" hidden="1" x14ac:dyDescent="0.3">
      <c r="A1147" s="46" t="s">
        <v>1041</v>
      </c>
      <c r="B1147" s="47">
        <v>96396430587</v>
      </c>
      <c r="C1147" s="46" t="s">
        <v>1994</v>
      </c>
      <c r="D1147" s="48">
        <v>795</v>
      </c>
      <c r="E1147">
        <f>VLOOKUP(B1147,Contributi!$A$4:$A$1506,1,0)</f>
        <v>96396430587</v>
      </c>
    </row>
    <row r="1148" spans="1:5" hidden="1" x14ac:dyDescent="0.3">
      <c r="A1148" s="46" t="s">
        <v>467</v>
      </c>
      <c r="B1148" s="47">
        <v>97752020582</v>
      </c>
      <c r="C1148" s="46" t="s">
        <v>1940</v>
      </c>
      <c r="D1148" s="48">
        <v>7350</v>
      </c>
      <c r="E1148">
        <f>VLOOKUP(B1148,Contributi!$A$4:$A$1506,1,0)</f>
        <v>97752020582</v>
      </c>
    </row>
    <row r="1149" spans="1:5" hidden="1" x14ac:dyDescent="0.3">
      <c r="A1149" s="46" t="s">
        <v>1074</v>
      </c>
      <c r="B1149" s="47">
        <v>97735090587</v>
      </c>
      <c r="C1149" s="46" t="s">
        <v>1498</v>
      </c>
      <c r="D1149" s="48">
        <v>1804</v>
      </c>
      <c r="E1149">
        <f>VLOOKUP(B1149,Contributi!$A$4:$A$1506,1,0)</f>
        <v>97735090587</v>
      </c>
    </row>
    <row r="1150" spans="1:5" hidden="1" x14ac:dyDescent="0.3">
      <c r="A1150" s="46" t="s">
        <v>1886</v>
      </c>
      <c r="B1150" s="47">
        <v>90066290595</v>
      </c>
      <c r="C1150" s="46" t="s">
        <v>1887</v>
      </c>
      <c r="D1150" s="48">
        <v>1260</v>
      </c>
      <c r="E1150">
        <f>VLOOKUP(B1150,Contributi!$A$4:$A$1506,1,0)</f>
        <v>90066290595</v>
      </c>
    </row>
    <row r="1151" spans="1:5" hidden="1" x14ac:dyDescent="0.3">
      <c r="A1151" s="46" t="s">
        <v>218</v>
      </c>
      <c r="B1151" s="47">
        <v>96228940589</v>
      </c>
      <c r="C1151" s="46" t="s">
        <v>1893</v>
      </c>
      <c r="D1151" s="48">
        <v>6800</v>
      </c>
      <c r="E1151">
        <f>VLOOKUP(B1151,Contributi!$A$4:$A$1506,1,0)</f>
        <v>96228940589</v>
      </c>
    </row>
    <row r="1152" spans="1:5" hidden="1" x14ac:dyDescent="0.3">
      <c r="A1152" s="46" t="s">
        <v>620</v>
      </c>
      <c r="B1152" s="47">
        <v>1658860562</v>
      </c>
      <c r="C1152" s="46" t="s">
        <v>1957</v>
      </c>
      <c r="D1152" s="48">
        <v>11060</v>
      </c>
      <c r="E1152">
        <f>VLOOKUP(B1152,Contributi!$A$4:$A$1506,1,0)</f>
        <v>1658860562</v>
      </c>
    </row>
    <row r="1153" spans="1:5" hidden="1" x14ac:dyDescent="0.3">
      <c r="A1153" s="46" t="s">
        <v>1995</v>
      </c>
      <c r="B1153" s="47">
        <v>1648010591</v>
      </c>
      <c r="C1153" s="46" t="s">
        <v>1996</v>
      </c>
      <c r="D1153" s="48">
        <v>8504</v>
      </c>
      <c r="E1153">
        <f>VLOOKUP(B1153,Contributi!$A$4:$A$1506,1,0)</f>
        <v>1648010591</v>
      </c>
    </row>
    <row r="1154" spans="1:5" hidden="1" x14ac:dyDescent="0.3">
      <c r="A1154" s="46" t="s">
        <v>1518</v>
      </c>
      <c r="B1154" s="47">
        <v>96499390589</v>
      </c>
      <c r="C1154" s="46" t="s">
        <v>1519</v>
      </c>
      <c r="D1154" s="48">
        <v>2250</v>
      </c>
      <c r="E1154">
        <f>VLOOKUP(B1154,Contributi!$A$4:$A$1506,1,0)</f>
        <v>96499390589</v>
      </c>
    </row>
    <row r="1155" spans="1:5" hidden="1" x14ac:dyDescent="0.3">
      <c r="A1155" s="46" t="s">
        <v>239</v>
      </c>
      <c r="B1155" s="47">
        <v>96501710584</v>
      </c>
      <c r="C1155" s="46" t="s">
        <v>1787</v>
      </c>
      <c r="D1155" s="48">
        <v>420</v>
      </c>
      <c r="E1155">
        <f>VLOOKUP(B1155,Contributi!$A$4:$A$1506,1,0)</f>
        <v>96501710584</v>
      </c>
    </row>
    <row r="1156" spans="1:5" hidden="1" x14ac:dyDescent="0.3">
      <c r="A1156" s="46" t="s">
        <v>1966</v>
      </c>
      <c r="B1156" s="47">
        <v>97672990583</v>
      </c>
      <c r="C1156" s="46" t="s">
        <v>1967</v>
      </c>
      <c r="D1156" s="48">
        <v>2760</v>
      </c>
      <c r="E1156">
        <f>VLOOKUP(B1156,Contributi!$A$4:$A$1506,1,0)</f>
        <v>97672990583</v>
      </c>
    </row>
    <row r="1157" spans="1:5" hidden="1" x14ac:dyDescent="0.3">
      <c r="A1157" s="46" t="s">
        <v>1522</v>
      </c>
      <c r="B1157" s="47">
        <v>97108640588</v>
      </c>
      <c r="C1157" s="46" t="s">
        <v>1523</v>
      </c>
      <c r="D1157" s="48">
        <v>2550</v>
      </c>
      <c r="E1157">
        <f>VLOOKUP(B1157,Contributi!$A$4:$A$1506,1,0)</f>
        <v>97108640588</v>
      </c>
    </row>
    <row r="1158" spans="1:5" hidden="1" x14ac:dyDescent="0.3">
      <c r="A1158" s="46" t="s">
        <v>96</v>
      </c>
      <c r="B1158" s="47">
        <v>17594831004</v>
      </c>
      <c r="C1158" s="46" t="s">
        <v>1969</v>
      </c>
      <c r="D1158" s="48">
        <v>3780</v>
      </c>
      <c r="E1158">
        <f>VLOOKUP(B1158,Contributi!$A$4:$A$1506,1,0)</f>
        <v>17594831004</v>
      </c>
    </row>
    <row r="1159" spans="1:5" hidden="1" x14ac:dyDescent="0.3">
      <c r="A1159" s="46" t="s">
        <v>1999</v>
      </c>
      <c r="B1159" s="47">
        <v>14217631002</v>
      </c>
      <c r="C1159" s="46" t="s">
        <v>2000</v>
      </c>
      <c r="D1159" s="48">
        <v>1900</v>
      </c>
      <c r="E1159">
        <f>VLOOKUP(B1159,Contributi!$A$4:$A$1506,1,0)</f>
        <v>14217631002</v>
      </c>
    </row>
    <row r="1160" spans="1:5" hidden="1" x14ac:dyDescent="0.3">
      <c r="A1160" s="46" t="s">
        <v>1997</v>
      </c>
      <c r="B1160" s="47">
        <v>90069990597</v>
      </c>
      <c r="C1160" s="46" t="s">
        <v>1998</v>
      </c>
      <c r="D1160" s="48">
        <v>3550</v>
      </c>
      <c r="E1160">
        <f>VLOOKUP(B1160,Contributi!$A$4:$A$1506,1,0)</f>
        <v>90069990597</v>
      </c>
    </row>
    <row r="1161" spans="1:5" hidden="1" x14ac:dyDescent="0.3">
      <c r="A1161" s="46" t="s">
        <v>729</v>
      </c>
      <c r="B1161" s="47">
        <v>8135821000</v>
      </c>
      <c r="C1161" s="46" t="s">
        <v>1794</v>
      </c>
      <c r="D1161" s="48">
        <v>3080</v>
      </c>
      <c r="E1161">
        <f>VLOOKUP(B1161,Contributi!$A$4:$A$1506,1,0)</f>
        <v>8135821000</v>
      </c>
    </row>
    <row r="1162" spans="1:5" hidden="1" x14ac:dyDescent="0.3">
      <c r="A1162" s="46" t="s">
        <v>4013</v>
      </c>
      <c r="B1162" s="47">
        <v>90027700591</v>
      </c>
      <c r="C1162" s="46" t="s">
        <v>1984</v>
      </c>
      <c r="D1162" s="48">
        <v>4650</v>
      </c>
      <c r="E1162">
        <f>VLOOKUP(B1162,Contributi!$A$4:$A$1506,1,0)</f>
        <v>90027700591</v>
      </c>
    </row>
    <row r="1163" spans="1:5" hidden="1" x14ac:dyDescent="0.3">
      <c r="A1163" s="46" t="s">
        <v>4014</v>
      </c>
      <c r="B1163" s="47">
        <v>1254720574</v>
      </c>
      <c r="C1163" s="46" t="s">
        <v>2001</v>
      </c>
      <c r="D1163" s="48">
        <v>1800</v>
      </c>
      <c r="E1163">
        <f>VLOOKUP(B1163,Contributi!$A$4:$A$1506,1,0)</f>
        <v>1254720574</v>
      </c>
    </row>
    <row r="1164" spans="1:5" hidden="1" x14ac:dyDescent="0.3">
      <c r="A1164" s="46" t="s">
        <v>287</v>
      </c>
      <c r="B1164" s="47">
        <v>13507291006</v>
      </c>
      <c r="C1164" s="46" t="s">
        <v>1985</v>
      </c>
      <c r="D1164" s="48">
        <v>2850</v>
      </c>
      <c r="E1164">
        <f>VLOOKUP(B1164,Contributi!$A$4:$A$1506,1,0)</f>
        <v>13507291006</v>
      </c>
    </row>
    <row r="1165" spans="1:5" hidden="1" x14ac:dyDescent="0.3">
      <c r="A1165" s="46" t="s">
        <v>4015</v>
      </c>
      <c r="B1165" s="47">
        <v>97819880580</v>
      </c>
      <c r="C1165" s="46" t="s">
        <v>4016</v>
      </c>
      <c r="D1165" s="48">
        <v>550</v>
      </c>
      <c r="E1165">
        <f>VLOOKUP(B1165,Contributi!$A$4:$A$1506,1,0)</f>
        <v>97819880580</v>
      </c>
    </row>
    <row r="1166" spans="1:5" hidden="1" x14ac:dyDescent="0.3">
      <c r="A1166" s="46" t="s">
        <v>1366</v>
      </c>
      <c r="B1166" s="47">
        <v>97476530585</v>
      </c>
      <c r="C1166" s="46" t="s">
        <v>1983</v>
      </c>
      <c r="D1166" s="48">
        <v>0</v>
      </c>
      <c r="E1166">
        <f>VLOOKUP(B1166,Contributi!$A$4:$A$1506,1,0)</f>
        <v>97476530585</v>
      </c>
    </row>
    <row r="1167" spans="1:5" hidden="1" x14ac:dyDescent="0.3">
      <c r="A1167" s="46" t="s">
        <v>4017</v>
      </c>
      <c r="B1167" s="47">
        <v>13111631001</v>
      </c>
      <c r="C1167" s="46" t="s">
        <v>4018</v>
      </c>
      <c r="D1167" s="48">
        <v>135</v>
      </c>
      <c r="E1167">
        <f>VLOOKUP(B1167,Contributi!$A$4:$A$1506,1,0)</f>
        <v>13111631001</v>
      </c>
    </row>
    <row r="1168" spans="1:5" hidden="1" x14ac:dyDescent="0.3">
      <c r="A1168" s="46" t="s">
        <v>4019</v>
      </c>
      <c r="B1168" s="47">
        <v>90080990592</v>
      </c>
      <c r="C1168" s="46" t="s">
        <v>1834</v>
      </c>
      <c r="D1168" s="48">
        <v>1750</v>
      </c>
      <c r="E1168">
        <f>VLOOKUP(B1168,Contributi!$A$4:$A$1506,1,0)</f>
        <v>90080990592</v>
      </c>
    </row>
    <row r="1169" spans="1:5" hidden="1" x14ac:dyDescent="0.3">
      <c r="A1169" s="46" t="s">
        <v>303</v>
      </c>
      <c r="B1169" s="47">
        <v>96599000583</v>
      </c>
      <c r="C1169" s="46" t="s">
        <v>1578</v>
      </c>
      <c r="D1169" s="48">
        <v>1925</v>
      </c>
      <c r="E1169">
        <f>VLOOKUP(B1169,Contributi!$A$4:$A$1506,1,0)</f>
        <v>96599000583</v>
      </c>
    </row>
    <row r="1170" spans="1:5" hidden="1" x14ac:dyDescent="0.3">
      <c r="A1170" s="46" t="s">
        <v>1917</v>
      </c>
      <c r="B1170" s="47">
        <v>90056550560</v>
      </c>
      <c r="C1170" s="46" t="s">
        <v>1918</v>
      </c>
      <c r="D1170" s="48">
        <v>4785</v>
      </c>
      <c r="E1170">
        <f>VLOOKUP(B1170,Contributi!$A$4:$A$1506,1,0)</f>
        <v>90056550560</v>
      </c>
    </row>
    <row r="1171" spans="1:5" hidden="1" x14ac:dyDescent="0.3">
      <c r="A1171" s="46" t="s">
        <v>1586</v>
      </c>
      <c r="B1171" s="47">
        <v>10218251006</v>
      </c>
      <c r="C1171" s="46" t="s">
        <v>1587</v>
      </c>
      <c r="D1171" s="48">
        <v>545</v>
      </c>
      <c r="E1171">
        <f>VLOOKUP(B1171,Contributi!$A$4:$A$1506,1,0)</f>
        <v>10218251006</v>
      </c>
    </row>
    <row r="1172" spans="1:5" hidden="1" x14ac:dyDescent="0.3">
      <c r="A1172" s="46" t="s">
        <v>306</v>
      </c>
      <c r="B1172" s="47">
        <v>11468081002</v>
      </c>
      <c r="C1172" s="46" t="s">
        <v>1839</v>
      </c>
      <c r="D1172" s="48">
        <v>3320</v>
      </c>
      <c r="E1172">
        <f>VLOOKUP(B1172,Contributi!$A$4:$A$1506,1,0)</f>
        <v>11468081002</v>
      </c>
    </row>
    <row r="1173" spans="1:5" hidden="1" x14ac:dyDescent="0.3">
      <c r="A1173" s="46" t="s">
        <v>3135</v>
      </c>
      <c r="B1173" s="47">
        <v>13442191006</v>
      </c>
      <c r="C1173" s="46" t="s">
        <v>3136</v>
      </c>
      <c r="D1173" s="48">
        <v>1500</v>
      </c>
      <c r="E1173">
        <f>VLOOKUP(B1173,Contributi!$A$4:$A$1506,1,0)</f>
        <v>13442191006</v>
      </c>
    </row>
    <row r="1174" spans="1:5" hidden="1" x14ac:dyDescent="0.3">
      <c r="A1174" s="46" t="s">
        <v>4020</v>
      </c>
      <c r="B1174" s="47">
        <v>96456720588</v>
      </c>
      <c r="C1174" s="46" t="s">
        <v>1831</v>
      </c>
      <c r="D1174" s="48">
        <v>660</v>
      </c>
      <c r="E1174">
        <f>VLOOKUP(B1174,Contributi!$A$4:$A$1506,1,0)</f>
        <v>96456720588</v>
      </c>
    </row>
    <row r="1175" spans="1:5" hidden="1" x14ac:dyDescent="0.3">
      <c r="A1175" s="46" t="s">
        <v>1954</v>
      </c>
      <c r="B1175" s="47">
        <v>16775651009</v>
      </c>
      <c r="C1175" s="46" t="s">
        <v>1955</v>
      </c>
      <c r="D1175" s="48">
        <v>490</v>
      </c>
      <c r="E1175">
        <f>VLOOKUP(B1175,Contributi!$A$4:$A$1506,1,0)</f>
        <v>16775651009</v>
      </c>
    </row>
    <row r="1176" spans="1:5" hidden="1" x14ac:dyDescent="0.3">
      <c r="A1176" s="46" t="s">
        <v>1932</v>
      </c>
      <c r="B1176" s="47">
        <v>4559031002</v>
      </c>
      <c r="C1176" s="46" t="s">
        <v>1933</v>
      </c>
      <c r="D1176" s="48">
        <v>7200</v>
      </c>
      <c r="E1176">
        <f>VLOOKUP(B1176,Contributi!$A$4:$A$1506,1,0)</f>
        <v>4559031002</v>
      </c>
    </row>
    <row r="1177" spans="1:5" hidden="1" x14ac:dyDescent="0.3">
      <c r="A1177" s="46" t="s">
        <v>1962</v>
      </c>
      <c r="B1177" s="47">
        <v>97937750582</v>
      </c>
      <c r="C1177" s="46" t="s">
        <v>1963</v>
      </c>
      <c r="D1177" s="48">
        <v>11880</v>
      </c>
      <c r="E1177">
        <f>VLOOKUP(B1177,Contributi!$A$4:$A$1506,1,0)</f>
        <v>97937750582</v>
      </c>
    </row>
    <row r="1178" spans="1:5" hidden="1" x14ac:dyDescent="0.3">
      <c r="A1178" s="46" t="s">
        <v>934</v>
      </c>
      <c r="B1178" s="47">
        <v>1977490562</v>
      </c>
      <c r="C1178" s="46" t="s">
        <v>1926</v>
      </c>
      <c r="D1178" s="48">
        <v>900</v>
      </c>
      <c r="E1178">
        <f>VLOOKUP(B1178,Contributi!$A$4:$A$1506,1,0)</f>
        <v>1977490562</v>
      </c>
    </row>
    <row r="1179" spans="1:5" hidden="1" x14ac:dyDescent="0.3">
      <c r="A1179" s="46" t="s">
        <v>4021</v>
      </c>
      <c r="B1179" s="47">
        <v>90143480565</v>
      </c>
      <c r="C1179" s="46" t="s">
        <v>4022</v>
      </c>
      <c r="D1179" s="48">
        <v>450</v>
      </c>
      <c r="E1179">
        <f>VLOOKUP(B1179,Contributi!$A$4:$A$1506,1,0)</f>
        <v>90143480565</v>
      </c>
    </row>
    <row r="1180" spans="1:5" hidden="1" x14ac:dyDescent="0.3">
      <c r="A1180" s="46" t="s">
        <v>871</v>
      </c>
      <c r="B1180" s="47">
        <v>97769160587</v>
      </c>
      <c r="C1180" s="46" t="s">
        <v>1968</v>
      </c>
      <c r="D1180" s="48">
        <v>1130</v>
      </c>
      <c r="E1180">
        <f>VLOOKUP(B1180,Contributi!$A$4:$A$1506,1,0)</f>
        <v>97769160587</v>
      </c>
    </row>
    <row r="1181" spans="1:5" hidden="1" x14ac:dyDescent="0.3">
      <c r="A1181" s="46" t="s">
        <v>973</v>
      </c>
      <c r="B1181" s="47">
        <v>5289571001</v>
      </c>
      <c r="C1181" s="46" t="s">
        <v>1874</v>
      </c>
      <c r="D1181" s="48">
        <v>760</v>
      </c>
      <c r="E1181">
        <f>VLOOKUP(B1181,Contributi!$A$4:$A$1506,1,0)</f>
        <v>5289571001</v>
      </c>
    </row>
    <row r="1182" spans="1:5" hidden="1" x14ac:dyDescent="0.3">
      <c r="A1182" s="46" t="s">
        <v>4023</v>
      </c>
      <c r="B1182" s="47">
        <v>97436950584</v>
      </c>
      <c r="C1182" s="46" t="s">
        <v>4024</v>
      </c>
      <c r="D1182" s="48">
        <v>135</v>
      </c>
      <c r="E1182">
        <f>VLOOKUP(B1182,Contributi!$A$4:$A$1506,1,0)</f>
        <v>97436950584</v>
      </c>
    </row>
    <row r="1183" spans="1:5" hidden="1" x14ac:dyDescent="0.3">
      <c r="A1183" s="46" t="s">
        <v>1979</v>
      </c>
      <c r="B1183" s="47">
        <v>6327181001</v>
      </c>
      <c r="C1183" s="46" t="s">
        <v>1980</v>
      </c>
      <c r="D1183" s="48">
        <v>0</v>
      </c>
      <c r="E1183">
        <f>VLOOKUP(B1183,Contributi!$A$4:$A$1506,1,0)</f>
        <v>6327181001</v>
      </c>
    </row>
    <row r="1184" spans="1:5" hidden="1" x14ac:dyDescent="0.3">
      <c r="A1184" s="46" t="s">
        <v>1835</v>
      </c>
      <c r="B1184" s="47">
        <v>91130070591</v>
      </c>
      <c r="C1184" s="46" t="s">
        <v>1836</v>
      </c>
      <c r="D1184" s="48">
        <v>12700</v>
      </c>
      <c r="E1184">
        <f>VLOOKUP(B1184,Contributi!$A$4:$A$1506,1,0)</f>
        <v>91130070591</v>
      </c>
    </row>
    <row r="1185" spans="1:5" hidden="1" x14ac:dyDescent="0.3">
      <c r="A1185" s="46" t="s">
        <v>1970</v>
      </c>
      <c r="B1185" s="47">
        <v>1358680567</v>
      </c>
      <c r="C1185" s="46" t="s">
        <v>1971</v>
      </c>
      <c r="D1185" s="48">
        <v>5145</v>
      </c>
      <c r="E1185">
        <f>VLOOKUP(B1185,Contributi!$A$4:$A$1506,1,0)</f>
        <v>1358680567</v>
      </c>
    </row>
    <row r="1186" spans="1:5" hidden="1" x14ac:dyDescent="0.3">
      <c r="A1186" s="46" t="s">
        <v>1288</v>
      </c>
      <c r="B1186" s="47">
        <v>10797521001</v>
      </c>
      <c r="C1186" s="46" t="s">
        <v>1974</v>
      </c>
      <c r="D1186" s="48">
        <v>2200</v>
      </c>
      <c r="E1186">
        <f>VLOOKUP(B1186,Contributi!$A$4:$A$1506,1,0)</f>
        <v>10797521001</v>
      </c>
    </row>
    <row r="1187" spans="1:5" hidden="1" x14ac:dyDescent="0.3">
      <c r="A1187" s="46" t="s">
        <v>1848</v>
      </c>
      <c r="B1187" s="47">
        <v>14861901008</v>
      </c>
      <c r="C1187" s="46" t="s">
        <v>1849</v>
      </c>
      <c r="D1187" s="48">
        <v>2506.25</v>
      </c>
      <c r="E1187">
        <f>VLOOKUP(B1187,Contributi!$A$4:$A$1506,1,0)</f>
        <v>14861901008</v>
      </c>
    </row>
    <row r="1188" spans="1:5" hidden="1" x14ac:dyDescent="0.3">
      <c r="A1188" s="46" t="s">
        <v>1422</v>
      </c>
      <c r="B1188" s="47">
        <v>97074770583</v>
      </c>
      <c r="C1188" s="46" t="s">
        <v>1956</v>
      </c>
      <c r="D1188" s="48">
        <v>12200</v>
      </c>
      <c r="E1188">
        <f>VLOOKUP(B1188,Contributi!$A$4:$A$1506,1,0)</f>
        <v>97074770583</v>
      </c>
    </row>
    <row r="1189" spans="1:5" hidden="1" x14ac:dyDescent="0.3">
      <c r="A1189" s="46" t="s">
        <v>4025</v>
      </c>
      <c r="B1189" s="47">
        <v>96603590587</v>
      </c>
      <c r="C1189" s="46" t="s">
        <v>4026</v>
      </c>
      <c r="D1189" s="48">
        <v>180</v>
      </c>
      <c r="E1189">
        <f>VLOOKUP(B1189,Contributi!$A$4:$A$1506,1,0)</f>
        <v>96603590587</v>
      </c>
    </row>
    <row r="1190" spans="1:5" hidden="1" x14ac:dyDescent="0.3">
      <c r="A1190" s="46" t="s">
        <v>567</v>
      </c>
      <c r="B1190" s="47">
        <v>17615921008</v>
      </c>
      <c r="C1190" s="46" t="s">
        <v>1953</v>
      </c>
      <c r="D1190" s="48">
        <v>500</v>
      </c>
      <c r="E1190">
        <f>VLOOKUP(B1190,Contributi!$A$4:$A$1506,1,0)</f>
        <v>17615921008</v>
      </c>
    </row>
    <row r="1191" spans="1:5" hidden="1" x14ac:dyDescent="0.3">
      <c r="A1191" s="46" t="s">
        <v>1949</v>
      </c>
      <c r="B1191" s="47">
        <v>92071540600</v>
      </c>
      <c r="C1191" s="46" t="s">
        <v>1950</v>
      </c>
      <c r="D1191" s="48">
        <v>1440</v>
      </c>
      <c r="E1191">
        <f>VLOOKUP(B1191,Contributi!$A$4:$A$1506,1,0)</f>
        <v>92071540600</v>
      </c>
    </row>
    <row r="1192" spans="1:5" hidden="1" x14ac:dyDescent="0.3">
      <c r="A1192" s="46" t="s">
        <v>1829</v>
      </c>
      <c r="B1192" s="47">
        <v>96404860585</v>
      </c>
      <c r="C1192" s="46" t="s">
        <v>1830</v>
      </c>
      <c r="D1192" s="48">
        <v>1330</v>
      </c>
      <c r="E1192">
        <f>VLOOKUP(B1192,Contributi!$A$4:$A$1506,1,0)</f>
        <v>96404860585</v>
      </c>
    </row>
    <row r="1193" spans="1:5" hidden="1" x14ac:dyDescent="0.3">
      <c r="A1193" s="46" t="s">
        <v>4027</v>
      </c>
      <c r="B1193" s="47">
        <v>80201050582</v>
      </c>
      <c r="C1193" s="46" t="s">
        <v>3121</v>
      </c>
      <c r="D1193" s="48">
        <v>1620</v>
      </c>
      <c r="E1193">
        <f>VLOOKUP(B1193,Contributi!$A$4:$A$1506,1,0)</f>
        <v>80201050582</v>
      </c>
    </row>
    <row r="1194" spans="1:5" hidden="1" x14ac:dyDescent="0.3">
      <c r="A1194" s="46" t="s">
        <v>1975</v>
      </c>
      <c r="B1194" s="47">
        <v>7200281009</v>
      </c>
      <c r="C1194" s="46" t="s">
        <v>1976</v>
      </c>
      <c r="D1194" s="48">
        <v>25463</v>
      </c>
      <c r="E1194">
        <f>VLOOKUP(B1194,Contributi!$A$4:$A$1506,1,0)</f>
        <v>7200281009</v>
      </c>
    </row>
    <row r="1195" spans="1:5" hidden="1" x14ac:dyDescent="0.3">
      <c r="A1195" s="46" t="s">
        <v>4028</v>
      </c>
      <c r="B1195" s="47">
        <v>97607260581</v>
      </c>
      <c r="C1195" s="46" t="s">
        <v>2002</v>
      </c>
      <c r="D1195" s="48">
        <v>780</v>
      </c>
      <c r="E1195">
        <f>VLOOKUP(B1195,Contributi!$A$4:$A$1506,1,0)</f>
        <v>97607260581</v>
      </c>
    </row>
    <row r="1196" spans="1:5" hidden="1" x14ac:dyDescent="0.3">
      <c r="A1196" s="46" t="s">
        <v>2065</v>
      </c>
      <c r="B1196" s="47">
        <v>2467640567</v>
      </c>
      <c r="C1196" s="46" t="s">
        <v>2066</v>
      </c>
      <c r="D1196" s="48">
        <v>500</v>
      </c>
      <c r="E1196">
        <f>VLOOKUP(B1196,Contributi!$A$4:$A$1506,1,0)</f>
        <v>2467640567</v>
      </c>
    </row>
    <row r="1197" spans="1:5" hidden="1" x14ac:dyDescent="0.3">
      <c r="A1197" s="46" t="s">
        <v>1884</v>
      </c>
      <c r="B1197" s="47">
        <v>97048630582</v>
      </c>
      <c r="C1197" s="46" t="s">
        <v>1885</v>
      </c>
      <c r="D1197" s="48">
        <v>1320</v>
      </c>
      <c r="E1197">
        <f>VLOOKUP(B1197,Contributi!$A$4:$A$1506,1,0)</f>
        <v>97048630582</v>
      </c>
    </row>
    <row r="1198" spans="1:5" hidden="1" x14ac:dyDescent="0.3">
      <c r="A1198" s="46" t="s">
        <v>927</v>
      </c>
      <c r="B1198" s="47">
        <v>97896520588</v>
      </c>
      <c r="C1198" s="46" t="s">
        <v>1921</v>
      </c>
      <c r="D1198" s="48">
        <v>4380</v>
      </c>
      <c r="E1198">
        <f>VLOOKUP(B1198,Contributi!$A$4:$A$1506,1,0)</f>
        <v>97896520588</v>
      </c>
    </row>
    <row r="1199" spans="1:5" hidden="1" x14ac:dyDescent="0.3">
      <c r="A1199" s="46" t="s">
        <v>1421</v>
      </c>
      <c r="B1199" s="47">
        <v>96526170582</v>
      </c>
      <c r="C1199" s="46" t="s">
        <v>1920</v>
      </c>
      <c r="D1199" s="48">
        <v>300</v>
      </c>
      <c r="E1199">
        <f>VLOOKUP(B1199,Contributi!$A$4:$A$1506,1,0)</f>
        <v>96526170582</v>
      </c>
    </row>
    <row r="1200" spans="1:5" hidden="1" x14ac:dyDescent="0.3">
      <c r="A1200" s="46" t="s">
        <v>4029</v>
      </c>
      <c r="B1200" s="47">
        <v>14039201000</v>
      </c>
      <c r="C1200" s="46" t="s">
        <v>1888</v>
      </c>
      <c r="D1200" s="48">
        <v>5680</v>
      </c>
      <c r="E1200">
        <f>VLOOKUP(B1200,Contributi!$A$4:$A$1506,1,0)</f>
        <v>14039201000</v>
      </c>
    </row>
    <row r="1201" spans="1:5" hidden="1" x14ac:dyDescent="0.3">
      <c r="A1201" s="46" t="s">
        <v>256</v>
      </c>
      <c r="B1201" s="47">
        <v>6204131004</v>
      </c>
      <c r="C1201" s="46" t="s">
        <v>1534</v>
      </c>
      <c r="D1201" s="48">
        <v>2000</v>
      </c>
      <c r="E1201">
        <f>VLOOKUP(B1201,Contributi!$A$4:$A$1506,1,0)</f>
        <v>6204131004</v>
      </c>
    </row>
    <row r="1202" spans="1:5" hidden="1" x14ac:dyDescent="0.3">
      <c r="A1202" s="46" t="s">
        <v>1811</v>
      </c>
      <c r="B1202" s="47">
        <v>1013790595</v>
      </c>
      <c r="C1202" s="46" t="s">
        <v>1812</v>
      </c>
      <c r="D1202" s="48">
        <v>5040</v>
      </c>
      <c r="E1202">
        <f>VLOOKUP(B1202,Contributi!$A$4:$A$1506,1,0)</f>
        <v>1013790595</v>
      </c>
    </row>
    <row r="1203" spans="1:5" hidden="1" x14ac:dyDescent="0.3">
      <c r="A1203" s="46" t="s">
        <v>1267</v>
      </c>
      <c r="B1203" s="47">
        <v>96486640582</v>
      </c>
      <c r="C1203" s="46" t="s">
        <v>1929</v>
      </c>
      <c r="D1203" s="48">
        <v>3360</v>
      </c>
      <c r="E1203">
        <f>VLOOKUP(B1203,Contributi!$A$4:$A$1506,1,0)</f>
        <v>96486640582</v>
      </c>
    </row>
    <row r="1204" spans="1:5" hidden="1" x14ac:dyDescent="0.3">
      <c r="A1204" s="46" t="s">
        <v>1803</v>
      </c>
      <c r="B1204" s="47">
        <v>8843441000</v>
      </c>
      <c r="C1204" s="46" t="s">
        <v>1804</v>
      </c>
      <c r="D1204" s="48">
        <v>6195</v>
      </c>
      <c r="E1204">
        <f>VLOOKUP(B1204,Contributi!$A$4:$A$1506,1,0)</f>
        <v>8843441000</v>
      </c>
    </row>
    <row r="1205" spans="1:5" hidden="1" x14ac:dyDescent="0.3">
      <c r="A1205" s="46" t="s">
        <v>1934</v>
      </c>
      <c r="B1205" s="47">
        <v>9109681008</v>
      </c>
      <c r="C1205" s="46" t="s">
        <v>1935</v>
      </c>
      <c r="D1205" s="48">
        <v>1200</v>
      </c>
      <c r="E1205">
        <f>VLOOKUP(B1205,Contributi!$A$4:$A$1506,1,0)</f>
        <v>9109681008</v>
      </c>
    </row>
    <row r="1206" spans="1:5" hidden="1" x14ac:dyDescent="0.3">
      <c r="A1206" s="46" t="s">
        <v>1303</v>
      </c>
      <c r="B1206" s="47">
        <v>96345930588</v>
      </c>
      <c r="C1206" s="46" t="s">
        <v>1937</v>
      </c>
      <c r="D1206" s="48">
        <v>855</v>
      </c>
      <c r="E1206">
        <f>VLOOKUP(B1206,Contributi!$A$4:$A$1506,1,0)</f>
        <v>96345930588</v>
      </c>
    </row>
    <row r="1207" spans="1:5" hidden="1" x14ac:dyDescent="0.3">
      <c r="A1207" s="46" t="s">
        <v>1964</v>
      </c>
      <c r="B1207" s="47">
        <v>97806360588</v>
      </c>
      <c r="C1207" s="46" t="s">
        <v>1965</v>
      </c>
      <c r="D1207" s="48">
        <v>2120</v>
      </c>
      <c r="E1207">
        <f>VLOOKUP(B1207,Contributi!$A$4:$A$1506,1,0)</f>
        <v>97806360588</v>
      </c>
    </row>
    <row r="1208" spans="1:5" hidden="1" x14ac:dyDescent="0.3">
      <c r="A1208" s="46" t="s">
        <v>1592</v>
      </c>
      <c r="B1208" s="47">
        <v>16425121007</v>
      </c>
      <c r="C1208" s="46" t="s">
        <v>1593</v>
      </c>
      <c r="D1208" s="48">
        <v>2480</v>
      </c>
      <c r="E1208">
        <f>VLOOKUP(B1208,Contributi!$A$4:$A$1506,1,0)</f>
        <v>16425121007</v>
      </c>
    </row>
    <row r="1209" spans="1:5" hidden="1" x14ac:dyDescent="0.3">
      <c r="A1209" s="46" t="s">
        <v>1927</v>
      </c>
      <c r="B1209" s="47">
        <v>15815171002</v>
      </c>
      <c r="C1209" s="46" t="s">
        <v>1928</v>
      </c>
      <c r="D1209" s="48">
        <v>6500</v>
      </c>
      <c r="E1209">
        <f>VLOOKUP(B1209,Contributi!$A$4:$A$1506,1,0)</f>
        <v>15815171002</v>
      </c>
    </row>
    <row r="1210" spans="1:5" hidden="1" x14ac:dyDescent="0.3">
      <c r="A1210" s="46" t="s">
        <v>1852</v>
      </c>
      <c r="B1210" s="47">
        <v>97759540582</v>
      </c>
      <c r="C1210" s="46" t="s">
        <v>1853</v>
      </c>
      <c r="D1210" s="48">
        <v>1000</v>
      </c>
      <c r="E1210">
        <f>VLOOKUP(B1210,Contributi!$A$4:$A$1506,1,0)</f>
        <v>97759540582</v>
      </c>
    </row>
    <row r="1211" spans="1:5" hidden="1" x14ac:dyDescent="0.3">
      <c r="A1211" s="46" t="s">
        <v>1911</v>
      </c>
      <c r="B1211" s="47">
        <v>95040500589</v>
      </c>
      <c r="C1211" s="46" t="s">
        <v>1912</v>
      </c>
      <c r="D1211" s="48">
        <v>3135</v>
      </c>
      <c r="E1211">
        <f>VLOOKUP(B1211,Contributi!$A$4:$A$1506,1,0)</f>
        <v>95040500589</v>
      </c>
    </row>
    <row r="1212" spans="1:5" hidden="1" x14ac:dyDescent="0.3">
      <c r="A1212" s="46" t="s">
        <v>1972</v>
      </c>
      <c r="B1212" s="47">
        <v>2280500600</v>
      </c>
      <c r="C1212" s="46" t="s">
        <v>1973</v>
      </c>
      <c r="D1212" s="48">
        <v>5170</v>
      </c>
      <c r="E1212">
        <f>VLOOKUP(B1212,Contributi!$A$4:$A$1506,1,0)</f>
        <v>2280500600</v>
      </c>
    </row>
    <row r="1213" spans="1:5" hidden="1" x14ac:dyDescent="0.3">
      <c r="A1213" s="46" t="s">
        <v>4030</v>
      </c>
      <c r="B1213" s="47">
        <v>96333250585</v>
      </c>
      <c r="C1213" s="46" t="s">
        <v>4031</v>
      </c>
      <c r="D1213" s="48">
        <v>210</v>
      </c>
      <c r="E1213">
        <f>VLOOKUP(B1213,Contributi!$A$4:$A$1506,1,0)</f>
        <v>96333250585</v>
      </c>
    </row>
    <row r="1214" spans="1:5" hidden="1" x14ac:dyDescent="0.3">
      <c r="A1214" s="46" t="s">
        <v>1223</v>
      </c>
      <c r="B1214" s="47">
        <v>90072830590</v>
      </c>
      <c r="C1214" s="46" t="s">
        <v>1936</v>
      </c>
      <c r="D1214" s="48">
        <v>0</v>
      </c>
      <c r="E1214">
        <f>VLOOKUP(B1214,Contributi!$A$4:$A$1506,1,0)</f>
        <v>90072830590</v>
      </c>
    </row>
    <row r="1215" spans="1:5" hidden="1" x14ac:dyDescent="0.3">
      <c r="A1215" s="46" t="s">
        <v>1922</v>
      </c>
      <c r="B1215" s="47">
        <v>91075070580</v>
      </c>
      <c r="C1215" s="46" t="s">
        <v>1923</v>
      </c>
      <c r="D1215" s="48">
        <v>0</v>
      </c>
      <c r="E1215">
        <f>VLOOKUP(B1215,Contributi!$A$4:$A$1506,1,0)</f>
        <v>91075070580</v>
      </c>
    </row>
    <row r="1216" spans="1:5" hidden="1" x14ac:dyDescent="0.3">
      <c r="A1216" s="46" t="s">
        <v>572</v>
      </c>
      <c r="B1216" s="47">
        <v>2710010592</v>
      </c>
      <c r="C1216" s="46" t="s">
        <v>1941</v>
      </c>
      <c r="D1216" s="48">
        <v>2100</v>
      </c>
      <c r="E1216">
        <f>VLOOKUP(B1216,Contributi!$A$4:$A$1506,1,0)</f>
        <v>2710010592</v>
      </c>
    </row>
    <row r="1217" spans="1:5" hidden="1" x14ac:dyDescent="0.3">
      <c r="A1217" s="46" t="s">
        <v>227</v>
      </c>
      <c r="B1217" s="47">
        <v>92084290607</v>
      </c>
      <c r="C1217" s="46" t="s">
        <v>1919</v>
      </c>
      <c r="D1217" s="48">
        <v>3700</v>
      </c>
      <c r="E1217">
        <f>VLOOKUP(B1217,Contributi!$A$4:$A$1506,1,0)</f>
        <v>92084290607</v>
      </c>
    </row>
    <row r="1218" spans="1:5" hidden="1" x14ac:dyDescent="0.3">
      <c r="A1218" s="46" t="s">
        <v>381</v>
      </c>
      <c r="B1218" s="47">
        <v>92026560588</v>
      </c>
      <c r="C1218" s="46" t="s">
        <v>1530</v>
      </c>
      <c r="D1218" s="48">
        <v>1650</v>
      </c>
      <c r="E1218">
        <f>VLOOKUP(B1218,Contributi!$A$4:$A$1506,1,0)</f>
        <v>92026560588</v>
      </c>
    </row>
    <row r="1219" spans="1:5" hidden="1" x14ac:dyDescent="0.3">
      <c r="A1219" s="46" t="s">
        <v>4032</v>
      </c>
      <c r="B1219" s="47">
        <v>2343980591</v>
      </c>
      <c r="C1219" s="46" t="s">
        <v>1810</v>
      </c>
      <c r="D1219" s="48">
        <v>6880</v>
      </c>
      <c r="E1219">
        <f>VLOOKUP(B1219,Contributi!$A$4:$A$1506,1,0)</f>
        <v>2343980591</v>
      </c>
    </row>
    <row r="1220" spans="1:5" x14ac:dyDescent="0.3">
      <c r="A1220" s="46" t="s">
        <v>3649</v>
      </c>
      <c r="B1220" s="47">
        <v>4355401003</v>
      </c>
      <c r="C1220" s="46" t="s">
        <v>4033</v>
      </c>
      <c r="D1220" s="48">
        <v>1000</v>
      </c>
      <c r="E1220" t="e">
        <f>VLOOKUP(B1220,Contributi!$A$4:$A$1506,1,0)</f>
        <v>#N/A</v>
      </c>
    </row>
    <row r="1221" spans="1:5" hidden="1" x14ac:dyDescent="0.3">
      <c r="A1221" s="46" t="s">
        <v>2090</v>
      </c>
      <c r="B1221" s="47">
        <v>4731721009</v>
      </c>
      <c r="C1221" s="46" t="s">
        <v>2091</v>
      </c>
      <c r="D1221" s="48">
        <v>420</v>
      </c>
      <c r="E1221">
        <f>VLOOKUP(B1221,Contributi!$A$4:$A$1506,1,0)</f>
        <v>4731721009</v>
      </c>
    </row>
    <row r="1222" spans="1:5" hidden="1" x14ac:dyDescent="0.3">
      <c r="A1222" s="46" t="s">
        <v>1682</v>
      </c>
      <c r="B1222" s="47">
        <v>3242030603</v>
      </c>
      <c r="C1222" s="46" t="s">
        <v>1683</v>
      </c>
      <c r="D1222" s="48">
        <v>360</v>
      </c>
      <c r="E1222">
        <f>VLOOKUP(B1222,Contributi!$A$4:$A$1506,1,0)</f>
        <v>3242030603</v>
      </c>
    </row>
    <row r="1223" spans="1:5" hidden="1" x14ac:dyDescent="0.3">
      <c r="A1223" s="46" t="s">
        <v>935</v>
      </c>
      <c r="B1223" s="47">
        <v>97480050588</v>
      </c>
      <c r="C1223" s="46" t="s">
        <v>1681</v>
      </c>
      <c r="D1223" s="48">
        <v>1760</v>
      </c>
      <c r="E1223">
        <f>VLOOKUP(B1223,Contributi!$A$4:$A$1506,1,0)</f>
        <v>97480050588</v>
      </c>
    </row>
    <row r="1224" spans="1:5" hidden="1" x14ac:dyDescent="0.3">
      <c r="A1224" s="46" t="s">
        <v>1514</v>
      </c>
      <c r="B1224" s="47">
        <v>91071760580</v>
      </c>
      <c r="C1224" s="46" t="s">
        <v>1515</v>
      </c>
      <c r="D1224" s="48">
        <v>1815</v>
      </c>
      <c r="E1224">
        <f>VLOOKUP(B1224,Contributi!$A$4:$A$1506,1,0)</f>
        <v>91071760580</v>
      </c>
    </row>
    <row r="1225" spans="1:5" hidden="1" x14ac:dyDescent="0.3">
      <c r="A1225" s="46" t="s">
        <v>777</v>
      </c>
      <c r="B1225" s="47">
        <v>6328191009</v>
      </c>
      <c r="C1225" s="46" t="s">
        <v>1892</v>
      </c>
      <c r="D1225" s="48">
        <v>4760</v>
      </c>
      <c r="E1225">
        <f>VLOOKUP(B1225,Contributi!$A$4:$A$1506,1,0)</f>
        <v>6328191009</v>
      </c>
    </row>
    <row r="1226" spans="1:5" hidden="1" x14ac:dyDescent="0.3">
      <c r="A1226" s="46" t="s">
        <v>4034</v>
      </c>
      <c r="B1226" s="47">
        <v>90088510582</v>
      </c>
      <c r="C1226" s="46" t="s">
        <v>1526</v>
      </c>
      <c r="D1226" s="48">
        <v>630</v>
      </c>
      <c r="E1226">
        <f>VLOOKUP(B1226,Contributi!$A$4:$A$1506,1,0)</f>
        <v>90088510582</v>
      </c>
    </row>
    <row r="1227" spans="1:5" hidden="1" x14ac:dyDescent="0.3">
      <c r="A1227" s="46" t="s">
        <v>1684</v>
      </c>
      <c r="B1227" s="47">
        <v>90101240589</v>
      </c>
      <c r="C1227" s="46" t="s">
        <v>1685</v>
      </c>
      <c r="D1227" s="48">
        <v>900</v>
      </c>
      <c r="E1227">
        <f>VLOOKUP(B1227,Contributi!$A$4:$A$1506,1,0)</f>
        <v>90101240589</v>
      </c>
    </row>
    <row r="1228" spans="1:5" hidden="1" x14ac:dyDescent="0.3">
      <c r="A1228" s="46" t="s">
        <v>4035</v>
      </c>
      <c r="B1228" s="47">
        <v>90010260595</v>
      </c>
      <c r="C1228" s="46" t="s">
        <v>4036</v>
      </c>
      <c r="D1228" s="48">
        <v>600</v>
      </c>
      <c r="E1228">
        <f>VLOOKUP(B1228,Contributi!$A$4:$A$1506,1,0)</f>
        <v>90010260595</v>
      </c>
    </row>
    <row r="1229" spans="1:5" hidden="1" x14ac:dyDescent="0.3">
      <c r="A1229" s="46" t="s">
        <v>1207</v>
      </c>
      <c r="B1229" s="47">
        <v>96466230586</v>
      </c>
      <c r="C1229" s="46" t="s">
        <v>1509</v>
      </c>
      <c r="D1229" s="48">
        <v>1200</v>
      </c>
      <c r="E1229">
        <f>VLOOKUP(B1229,Contributi!$A$4:$A$1506,1,0)</f>
        <v>96466230586</v>
      </c>
    </row>
    <row r="1230" spans="1:5" hidden="1" x14ac:dyDescent="0.3">
      <c r="A1230" s="46" t="s">
        <v>70</v>
      </c>
      <c r="B1230" s="47">
        <v>97759170588</v>
      </c>
      <c r="C1230" s="46" t="s">
        <v>1510</v>
      </c>
      <c r="D1230" s="48">
        <v>800</v>
      </c>
      <c r="E1230">
        <f>VLOOKUP(B1230,Contributi!$A$4:$A$1506,1,0)</f>
        <v>97759170588</v>
      </c>
    </row>
    <row r="1231" spans="1:5" hidden="1" x14ac:dyDescent="0.3">
      <c r="A1231" s="46" t="s">
        <v>4037</v>
      </c>
      <c r="B1231" s="47">
        <v>4363841000</v>
      </c>
      <c r="C1231" s="46" t="s">
        <v>1552</v>
      </c>
      <c r="D1231" s="48">
        <v>6616</v>
      </c>
      <c r="E1231">
        <f>VLOOKUP(B1231,Contributi!$A$4:$A$1506,1,0)</f>
        <v>4363841000</v>
      </c>
    </row>
    <row r="1232" spans="1:5" hidden="1" x14ac:dyDescent="0.3">
      <c r="A1232" s="46" t="s">
        <v>4038</v>
      </c>
      <c r="B1232" s="47">
        <v>90032010572</v>
      </c>
      <c r="C1232" s="46" t="s">
        <v>1541</v>
      </c>
      <c r="D1232" s="48">
        <v>5100</v>
      </c>
      <c r="E1232">
        <f>VLOOKUP(B1232,Contributi!$A$4:$A$1506,1,0)</f>
        <v>90032010572</v>
      </c>
    </row>
    <row r="1233" spans="1:5" hidden="1" x14ac:dyDescent="0.3">
      <c r="A1233" s="46" t="s">
        <v>1243</v>
      </c>
      <c r="B1233" s="47">
        <v>92084620407</v>
      </c>
      <c r="C1233" s="46" t="s">
        <v>4039</v>
      </c>
      <c r="D1233" s="48">
        <v>350</v>
      </c>
      <c r="E1233">
        <f>VLOOKUP(B1233,Contributi!$A$4:$A$1506,1,0)</f>
        <v>92084620407</v>
      </c>
    </row>
    <row r="1234" spans="1:5" hidden="1" x14ac:dyDescent="0.3">
      <c r="A1234" s="46" t="s">
        <v>962</v>
      </c>
      <c r="B1234" s="47">
        <v>11575371007</v>
      </c>
      <c r="C1234" s="46" t="s">
        <v>1654</v>
      </c>
      <c r="D1234" s="48">
        <v>4200</v>
      </c>
      <c r="E1234">
        <f>VLOOKUP(B1234,Contributi!$A$4:$A$1506,1,0)</f>
        <v>11575371007</v>
      </c>
    </row>
    <row r="1235" spans="1:5" hidden="1" x14ac:dyDescent="0.3">
      <c r="A1235" s="46" t="s">
        <v>1549</v>
      </c>
      <c r="B1235" s="47">
        <v>97542450586</v>
      </c>
      <c r="C1235" s="46" t="s">
        <v>1550</v>
      </c>
      <c r="D1235" s="48">
        <v>1200</v>
      </c>
      <c r="E1235">
        <f>VLOOKUP(B1235,Contributi!$A$4:$A$1506,1,0)</f>
        <v>97542450586</v>
      </c>
    </row>
    <row r="1236" spans="1:5" hidden="1" x14ac:dyDescent="0.3">
      <c r="A1236" s="46" t="s">
        <v>1905</v>
      </c>
      <c r="B1236" s="47">
        <v>15778191005</v>
      </c>
      <c r="C1236" s="46" t="s">
        <v>1906</v>
      </c>
      <c r="D1236" s="48">
        <v>605</v>
      </c>
      <c r="E1236">
        <f>VLOOKUP(B1236,Contributi!$A$4:$A$1506,1,0)</f>
        <v>15778191005</v>
      </c>
    </row>
    <row r="1237" spans="1:5" hidden="1" x14ac:dyDescent="0.3">
      <c r="A1237" s="46" t="s">
        <v>3667</v>
      </c>
      <c r="B1237" s="47">
        <v>97012830580</v>
      </c>
      <c r="C1237" s="46" t="s">
        <v>4040</v>
      </c>
      <c r="D1237" s="48">
        <v>490</v>
      </c>
      <c r="E1237">
        <f>VLOOKUP(B1237,Contributi!$A$4:$A$1506,1,0)</f>
        <v>97012830580</v>
      </c>
    </row>
    <row r="1238" spans="1:5" hidden="1" x14ac:dyDescent="0.3">
      <c r="A1238" s="46" t="s">
        <v>1559</v>
      </c>
      <c r="B1238" s="47">
        <v>1620780591</v>
      </c>
      <c r="C1238" s="46" t="s">
        <v>1560</v>
      </c>
      <c r="D1238" s="48">
        <v>6968</v>
      </c>
      <c r="E1238">
        <f>VLOOKUP(B1238,Contributi!$A$4:$A$1506,1,0)</f>
        <v>1620780591</v>
      </c>
    </row>
    <row r="1239" spans="1:5" hidden="1" x14ac:dyDescent="0.3">
      <c r="A1239" s="46" t="s">
        <v>345</v>
      </c>
      <c r="B1239" s="47">
        <v>12854711004</v>
      </c>
      <c r="C1239" s="46" t="s">
        <v>1504</v>
      </c>
      <c r="D1239" s="48">
        <v>1560</v>
      </c>
      <c r="E1239">
        <f>VLOOKUP(B1239,Contributi!$A$4:$A$1506,1,0)</f>
        <v>12854711004</v>
      </c>
    </row>
    <row r="1240" spans="1:5" hidden="1" x14ac:dyDescent="0.3">
      <c r="A1240" s="46" t="s">
        <v>1561</v>
      </c>
      <c r="B1240" s="47">
        <v>90050750596</v>
      </c>
      <c r="C1240" s="46" t="s">
        <v>1562</v>
      </c>
      <c r="D1240" s="48">
        <v>900</v>
      </c>
      <c r="E1240">
        <f>VLOOKUP(B1240,Contributi!$A$4:$A$1506,1,0)</f>
        <v>90050750596</v>
      </c>
    </row>
    <row r="1241" spans="1:5" hidden="1" x14ac:dyDescent="0.3">
      <c r="A1241" s="46" t="s">
        <v>1621</v>
      </c>
      <c r="B1241" s="47">
        <v>97716500588</v>
      </c>
      <c r="C1241" s="46" t="s">
        <v>1622</v>
      </c>
      <c r="D1241" s="48">
        <v>3135</v>
      </c>
      <c r="E1241">
        <f>VLOOKUP(B1241,Contributi!$A$4:$A$1506,1,0)</f>
        <v>97716500588</v>
      </c>
    </row>
    <row r="1242" spans="1:5" hidden="1" x14ac:dyDescent="0.3">
      <c r="A1242" s="46" t="s">
        <v>1610</v>
      </c>
      <c r="B1242" s="47">
        <v>96572510582</v>
      </c>
      <c r="C1242" s="46" t="s">
        <v>1611</v>
      </c>
      <c r="D1242" s="48">
        <v>5995</v>
      </c>
      <c r="E1242">
        <f>VLOOKUP(B1242,Contributi!$A$4:$A$1506,1,0)</f>
        <v>96572510582</v>
      </c>
    </row>
    <row r="1243" spans="1:5" hidden="1" x14ac:dyDescent="0.3">
      <c r="A1243" s="46" t="s">
        <v>1639</v>
      </c>
      <c r="B1243" s="47">
        <v>17124421003</v>
      </c>
      <c r="C1243" s="46" t="s">
        <v>1640</v>
      </c>
      <c r="D1243" s="48">
        <v>7930</v>
      </c>
      <c r="E1243">
        <f>VLOOKUP(B1243,Contributi!$A$4:$A$1506,1,0)</f>
        <v>17124421003</v>
      </c>
    </row>
    <row r="1244" spans="1:5" hidden="1" x14ac:dyDescent="0.3">
      <c r="A1244" s="46" t="s">
        <v>4041</v>
      </c>
      <c r="B1244" s="47">
        <v>5905261003</v>
      </c>
      <c r="C1244" s="46" t="s">
        <v>1628</v>
      </c>
      <c r="D1244" s="48">
        <v>5654</v>
      </c>
      <c r="E1244">
        <f>VLOOKUP(B1244,Contributi!$A$4:$A$1506,1,0)</f>
        <v>5905261003</v>
      </c>
    </row>
    <row r="1245" spans="1:5" hidden="1" x14ac:dyDescent="0.3">
      <c r="A1245" s="46" t="s">
        <v>851</v>
      </c>
      <c r="B1245" s="47">
        <v>97934450582</v>
      </c>
      <c r="C1245" s="46" t="s">
        <v>1564</v>
      </c>
      <c r="D1245" s="48">
        <v>2080</v>
      </c>
      <c r="E1245">
        <f>VLOOKUP(B1245,Contributi!$A$4:$A$1506,1,0)</f>
        <v>97934450582</v>
      </c>
    </row>
    <row r="1246" spans="1:5" hidden="1" x14ac:dyDescent="0.3">
      <c r="A1246" s="46" t="s">
        <v>1890</v>
      </c>
      <c r="B1246" s="47">
        <v>91083710599</v>
      </c>
      <c r="C1246" s="46" t="s">
        <v>1891</v>
      </c>
      <c r="D1246" s="48">
        <v>2085</v>
      </c>
      <c r="E1246">
        <f>VLOOKUP(B1246,Contributi!$A$4:$A$1506,1,0)</f>
        <v>91083710599</v>
      </c>
    </row>
    <row r="1247" spans="1:5" hidden="1" x14ac:dyDescent="0.3">
      <c r="A1247" s="46" t="s">
        <v>4042</v>
      </c>
      <c r="B1247" s="47">
        <v>13554801004</v>
      </c>
      <c r="C1247" s="46" t="s">
        <v>4043</v>
      </c>
      <c r="D1247" s="48">
        <v>80</v>
      </c>
      <c r="E1247">
        <f>VLOOKUP(B1247,Contributi!$A$4:$A$1506,1,0)</f>
        <v>13554801004</v>
      </c>
    </row>
    <row r="1248" spans="1:5" hidden="1" x14ac:dyDescent="0.3">
      <c r="A1248" s="46" t="s">
        <v>1632</v>
      </c>
      <c r="B1248" s="47">
        <v>97976720587</v>
      </c>
      <c r="C1248" s="46" t="s">
        <v>1633</v>
      </c>
      <c r="D1248" s="48">
        <v>3205</v>
      </c>
      <c r="E1248">
        <f>VLOOKUP(B1248,Contributi!$A$4:$A$1506,1,0)</f>
        <v>97976720587</v>
      </c>
    </row>
    <row r="1249" spans="1:5" hidden="1" x14ac:dyDescent="0.3">
      <c r="A1249" s="46" t="s">
        <v>1623</v>
      </c>
      <c r="B1249" s="47">
        <v>6104041006</v>
      </c>
      <c r="C1249" s="46" t="s">
        <v>1624</v>
      </c>
      <c r="D1249" s="48">
        <v>4160</v>
      </c>
      <c r="E1249">
        <f>VLOOKUP(B1249,Contributi!$A$4:$A$1506,1,0)</f>
        <v>6104041006</v>
      </c>
    </row>
    <row r="1250" spans="1:5" hidden="1" x14ac:dyDescent="0.3">
      <c r="A1250" s="46" t="s">
        <v>1635</v>
      </c>
      <c r="B1250" s="47">
        <v>12749731001</v>
      </c>
      <c r="C1250" s="46" t="s">
        <v>1636</v>
      </c>
      <c r="D1250" s="48">
        <v>7120</v>
      </c>
      <c r="E1250">
        <f>VLOOKUP(B1250,Contributi!$A$4:$A$1506,1,0)</f>
        <v>12749731001</v>
      </c>
    </row>
    <row r="1251" spans="1:5" hidden="1" x14ac:dyDescent="0.3">
      <c r="A1251" s="46" t="s">
        <v>4044</v>
      </c>
      <c r="B1251" s="47">
        <v>83005730581</v>
      </c>
      <c r="C1251" s="46" t="s">
        <v>1574</v>
      </c>
      <c r="D1251" s="48">
        <v>1100</v>
      </c>
      <c r="E1251">
        <f>VLOOKUP(B1251,Contributi!$A$4:$A$1506,1,0)</f>
        <v>83005730581</v>
      </c>
    </row>
    <row r="1252" spans="1:5" hidden="1" x14ac:dyDescent="0.3">
      <c r="A1252" s="46" t="s">
        <v>1121</v>
      </c>
      <c r="B1252" s="47">
        <v>5835331009</v>
      </c>
      <c r="C1252" s="46" t="s">
        <v>1594</v>
      </c>
      <c r="D1252" s="48">
        <v>1550</v>
      </c>
      <c r="E1252">
        <f>VLOOKUP(B1252,Contributi!$A$4:$A$1506,1,0)</f>
        <v>5835331009</v>
      </c>
    </row>
    <row r="1253" spans="1:5" hidden="1" x14ac:dyDescent="0.3">
      <c r="A1253" s="46" t="s">
        <v>1597</v>
      </c>
      <c r="B1253" s="47">
        <v>96534980584</v>
      </c>
      <c r="C1253" s="46" t="s">
        <v>1598</v>
      </c>
      <c r="D1253" s="48">
        <v>6200</v>
      </c>
      <c r="E1253">
        <f>VLOOKUP(B1253,Contributi!$A$4:$A$1506,1,0)</f>
        <v>96534980584</v>
      </c>
    </row>
    <row r="1254" spans="1:5" hidden="1" x14ac:dyDescent="0.3">
      <c r="A1254" s="46" t="s">
        <v>1599</v>
      </c>
      <c r="B1254" s="47">
        <v>95053870580</v>
      </c>
      <c r="C1254" s="46" t="s">
        <v>1600</v>
      </c>
      <c r="D1254" s="48">
        <v>5180</v>
      </c>
      <c r="E1254">
        <f>VLOOKUP(B1254,Contributi!$A$4:$A$1506,1,0)</f>
        <v>95053870580</v>
      </c>
    </row>
    <row r="1255" spans="1:5" hidden="1" x14ac:dyDescent="0.3">
      <c r="A1255" s="46" t="s">
        <v>1629</v>
      </c>
      <c r="B1255" s="47">
        <v>90047260576</v>
      </c>
      <c r="C1255" s="46" t="s">
        <v>1630</v>
      </c>
      <c r="D1255" s="48">
        <v>2040</v>
      </c>
      <c r="E1255">
        <f>VLOOKUP(B1255,Contributi!$A$4:$A$1506,1,0)</f>
        <v>90047260576</v>
      </c>
    </row>
    <row r="1256" spans="1:5" hidden="1" x14ac:dyDescent="0.3">
      <c r="A1256" s="46" t="s">
        <v>1468</v>
      </c>
      <c r="B1256" s="47">
        <v>96497670586</v>
      </c>
      <c r="C1256" s="46" t="s">
        <v>1527</v>
      </c>
      <c r="D1256" s="48">
        <v>3120</v>
      </c>
      <c r="E1256">
        <f>VLOOKUP(B1256,Contributi!$A$4:$A$1506,1,0)</f>
        <v>96497670586</v>
      </c>
    </row>
    <row r="1257" spans="1:5" hidden="1" x14ac:dyDescent="0.3">
      <c r="A1257" s="46" t="s">
        <v>1637</v>
      </c>
      <c r="B1257" s="47">
        <v>91156540592</v>
      </c>
      <c r="C1257" s="46" t="s">
        <v>1638</v>
      </c>
      <c r="D1257" s="48">
        <v>2910</v>
      </c>
      <c r="E1257">
        <f>VLOOKUP(B1257,Contributi!$A$4:$A$1506,1,0)</f>
        <v>91156540592</v>
      </c>
    </row>
    <row r="1258" spans="1:5" hidden="1" x14ac:dyDescent="0.3">
      <c r="A1258" s="46" t="s">
        <v>1608</v>
      </c>
      <c r="B1258" s="47">
        <v>96135330585</v>
      </c>
      <c r="C1258" s="46" t="s">
        <v>1609</v>
      </c>
      <c r="D1258" s="48">
        <v>500</v>
      </c>
      <c r="E1258">
        <f>VLOOKUP(B1258,Contributi!$A$4:$A$1506,1,0)</f>
        <v>96135330585</v>
      </c>
    </row>
    <row r="1259" spans="1:5" hidden="1" x14ac:dyDescent="0.3">
      <c r="A1259" s="46" t="s">
        <v>1528</v>
      </c>
      <c r="B1259" s="47">
        <v>90118830562</v>
      </c>
      <c r="C1259" s="46" t="s">
        <v>1529</v>
      </c>
      <c r="D1259" s="48">
        <v>1660</v>
      </c>
      <c r="E1259">
        <f>VLOOKUP(B1259,Contributi!$A$4:$A$1506,1,0)</f>
        <v>90118830562</v>
      </c>
    </row>
    <row r="1260" spans="1:5" hidden="1" x14ac:dyDescent="0.3">
      <c r="A1260" s="46" t="s">
        <v>4045</v>
      </c>
      <c r="B1260" s="47">
        <v>13475661008</v>
      </c>
      <c r="C1260" s="46" t="s">
        <v>1607</v>
      </c>
      <c r="D1260" s="48">
        <v>1950</v>
      </c>
      <c r="E1260">
        <f>VLOOKUP(B1260,Contributi!$A$4:$A$1506,1,0)</f>
        <v>13475661008</v>
      </c>
    </row>
    <row r="1261" spans="1:5" hidden="1" x14ac:dyDescent="0.3">
      <c r="A1261" s="46" t="s">
        <v>1601</v>
      </c>
      <c r="B1261" s="47">
        <v>97735500585</v>
      </c>
      <c r="C1261" s="46" t="s">
        <v>1602</v>
      </c>
      <c r="D1261" s="48">
        <v>390</v>
      </c>
      <c r="E1261">
        <f>VLOOKUP(B1261,Contributi!$A$4:$A$1506,1,0)</f>
        <v>97735500585</v>
      </c>
    </row>
    <row r="1262" spans="1:5" hidden="1" x14ac:dyDescent="0.3">
      <c r="A1262" s="46" t="s">
        <v>985</v>
      </c>
      <c r="B1262" s="47">
        <v>97244140584</v>
      </c>
      <c r="C1262" s="46" t="s">
        <v>1604</v>
      </c>
      <c r="D1262" s="48">
        <v>945</v>
      </c>
      <c r="E1262">
        <f>VLOOKUP(B1262,Contributi!$A$4:$A$1506,1,0)</f>
        <v>97244140584</v>
      </c>
    </row>
    <row r="1263" spans="1:5" hidden="1" x14ac:dyDescent="0.3">
      <c r="A1263" s="46" t="s">
        <v>1645</v>
      </c>
      <c r="B1263" s="47">
        <v>13257721004</v>
      </c>
      <c r="C1263" s="46" t="s">
        <v>1646</v>
      </c>
      <c r="D1263" s="48">
        <v>350</v>
      </c>
      <c r="E1263">
        <f>VLOOKUP(B1263,Contributi!$A$4:$A$1506,1,0)</f>
        <v>13257721004</v>
      </c>
    </row>
    <row r="1264" spans="1:5" hidden="1" x14ac:dyDescent="0.3">
      <c r="A1264" s="46" t="s">
        <v>4046</v>
      </c>
      <c r="B1264" s="47">
        <v>2506940606</v>
      </c>
      <c r="C1264" s="46" t="s">
        <v>1603</v>
      </c>
      <c r="D1264" s="48">
        <v>18840</v>
      </c>
      <c r="E1264">
        <f>VLOOKUP(B1264,Contributi!$A$4:$A$1506,1,0)</f>
        <v>2506940606</v>
      </c>
    </row>
    <row r="1265" spans="1:5" hidden="1" x14ac:dyDescent="0.3">
      <c r="A1265" s="46" t="s">
        <v>1176</v>
      </c>
      <c r="B1265" s="47">
        <v>97751070588</v>
      </c>
      <c r="C1265" s="46" t="s">
        <v>1616</v>
      </c>
      <c r="D1265" s="48">
        <v>275</v>
      </c>
      <c r="E1265">
        <f>VLOOKUP(B1265,Contributi!$A$4:$A$1506,1,0)</f>
        <v>97751070588</v>
      </c>
    </row>
    <row r="1266" spans="1:5" hidden="1" x14ac:dyDescent="0.3">
      <c r="A1266" s="46" t="s">
        <v>2391</v>
      </c>
      <c r="B1266" s="47">
        <v>90079780582</v>
      </c>
      <c r="C1266" s="46" t="s">
        <v>2392</v>
      </c>
      <c r="D1266" s="48">
        <v>1260</v>
      </c>
      <c r="E1266">
        <f>VLOOKUP(B1266,Contributi!$A$4:$A$1506,1,0)</f>
        <v>90079780582</v>
      </c>
    </row>
    <row r="1267" spans="1:5" hidden="1" x14ac:dyDescent="0.3">
      <c r="A1267" s="46" t="s">
        <v>4047</v>
      </c>
      <c r="B1267" s="47">
        <v>90085290584</v>
      </c>
      <c r="C1267" s="46" t="s">
        <v>1875</v>
      </c>
      <c r="D1267" s="48">
        <v>120</v>
      </c>
      <c r="E1267">
        <f>VLOOKUP(B1267,Contributi!$A$4:$A$1506,1,0)</f>
        <v>90085290584</v>
      </c>
    </row>
    <row r="1268" spans="1:5" hidden="1" x14ac:dyDescent="0.3">
      <c r="A1268" s="46" t="s">
        <v>3550</v>
      </c>
      <c r="B1268" s="47">
        <v>94042180581</v>
      </c>
      <c r="C1268" s="46" t="s">
        <v>3551</v>
      </c>
      <c r="D1268" s="48">
        <v>5800</v>
      </c>
      <c r="E1268">
        <f>VLOOKUP(B1268,Contributi!$A$4:$A$1506,1,0)</f>
        <v>94042180581</v>
      </c>
    </row>
    <row r="1269" spans="1:5" hidden="1" x14ac:dyDescent="0.3">
      <c r="A1269" s="46" t="s">
        <v>1988</v>
      </c>
      <c r="B1269" s="47">
        <v>90096990578</v>
      </c>
      <c r="C1269" s="46" t="s">
        <v>1989</v>
      </c>
      <c r="D1269" s="48">
        <v>300</v>
      </c>
      <c r="E1269">
        <f>VLOOKUP(B1269,Contributi!$A$4:$A$1506,1,0)</f>
        <v>90096990578</v>
      </c>
    </row>
    <row r="1270" spans="1:5" hidden="1" x14ac:dyDescent="0.3">
      <c r="A1270" s="46" t="s">
        <v>1086</v>
      </c>
      <c r="B1270" s="47">
        <v>91094270591</v>
      </c>
      <c r="C1270" s="46" t="s">
        <v>1575</v>
      </c>
      <c r="D1270" s="48">
        <v>5100</v>
      </c>
      <c r="E1270">
        <f>VLOOKUP(B1270,Contributi!$A$4:$A$1506,1,0)</f>
        <v>91094270591</v>
      </c>
    </row>
    <row r="1271" spans="1:5" hidden="1" x14ac:dyDescent="0.3">
      <c r="A1271" s="46" t="s">
        <v>4048</v>
      </c>
      <c r="B1271" s="47">
        <v>92050690608</v>
      </c>
      <c r="C1271" s="46" t="s">
        <v>1558</v>
      </c>
      <c r="D1271" s="48">
        <v>315</v>
      </c>
      <c r="E1271">
        <f>VLOOKUP(B1271,Contributi!$A$4:$A$1506,1,0)</f>
        <v>92050690608</v>
      </c>
    </row>
    <row r="1272" spans="1:5" hidden="1" x14ac:dyDescent="0.3">
      <c r="A1272" s="46" t="s">
        <v>4049</v>
      </c>
      <c r="B1272" s="47">
        <v>17568171007</v>
      </c>
      <c r="C1272" s="46" t="s">
        <v>1606</v>
      </c>
      <c r="D1272" s="48">
        <v>750</v>
      </c>
      <c r="E1272">
        <f>VLOOKUP(B1272,Contributi!$A$4:$A$1506,1,0)</f>
        <v>17568171007</v>
      </c>
    </row>
    <row r="1273" spans="1:5" hidden="1" x14ac:dyDescent="0.3">
      <c r="A1273" s="46" t="s">
        <v>1579</v>
      </c>
      <c r="B1273" s="47">
        <v>90049460604</v>
      </c>
      <c r="C1273" s="46" t="s">
        <v>1580</v>
      </c>
      <c r="D1273" s="48">
        <v>480</v>
      </c>
      <c r="E1273">
        <f>VLOOKUP(B1273,Contributi!$A$4:$A$1506,1,0)</f>
        <v>90049460604</v>
      </c>
    </row>
    <row r="1274" spans="1:5" hidden="1" x14ac:dyDescent="0.3">
      <c r="A1274" s="46" t="s">
        <v>4050</v>
      </c>
      <c r="B1274" s="47">
        <v>92084380606</v>
      </c>
      <c r="C1274" s="46" t="s">
        <v>1767</v>
      </c>
      <c r="D1274" s="48">
        <v>3900</v>
      </c>
      <c r="E1274">
        <f>VLOOKUP(B1274,Contributi!$A$4:$A$1506,1,0)</f>
        <v>92084380606</v>
      </c>
    </row>
    <row r="1275" spans="1:5" hidden="1" x14ac:dyDescent="0.3">
      <c r="A1275" s="46" t="s">
        <v>1737</v>
      </c>
      <c r="B1275" s="47">
        <v>14435981007</v>
      </c>
      <c r="C1275" s="46" t="s">
        <v>4051</v>
      </c>
      <c r="D1275" s="48">
        <v>600</v>
      </c>
      <c r="E1275">
        <f>VLOOKUP(B1275,Contributi!$A$4:$A$1506,1,0)</f>
        <v>14435981007</v>
      </c>
    </row>
    <row r="1276" spans="1:5" hidden="1" x14ac:dyDescent="0.3">
      <c r="A1276" s="46" t="s">
        <v>4052</v>
      </c>
      <c r="B1276" s="47">
        <v>97799580580</v>
      </c>
      <c r="C1276" s="46" t="s">
        <v>4053</v>
      </c>
      <c r="D1276" s="48">
        <v>400</v>
      </c>
      <c r="E1276">
        <f>VLOOKUP(B1276,Contributi!$A$4:$A$1506,1,0)</f>
        <v>97799580580</v>
      </c>
    </row>
    <row r="1277" spans="1:5" hidden="1" x14ac:dyDescent="0.3">
      <c r="A1277" s="46" t="s">
        <v>1619</v>
      </c>
      <c r="B1277" s="47">
        <v>94023090585</v>
      </c>
      <c r="C1277" s="46" t="s">
        <v>1620</v>
      </c>
      <c r="D1277" s="48">
        <v>625</v>
      </c>
      <c r="E1277">
        <f>VLOOKUP(B1277,Contributi!$A$4:$A$1506,1,0)</f>
        <v>94023090585</v>
      </c>
    </row>
    <row r="1278" spans="1:5" hidden="1" x14ac:dyDescent="0.3">
      <c r="A1278" s="46" t="s">
        <v>4054</v>
      </c>
      <c r="B1278" s="47">
        <v>97894950589</v>
      </c>
      <c r="C1278" s="46" t="s">
        <v>1978</v>
      </c>
      <c r="D1278" s="48">
        <v>3520</v>
      </c>
      <c r="E1278">
        <f>VLOOKUP(B1278,Contributi!$A$4:$A$1506,1,0)</f>
        <v>97894950589</v>
      </c>
    </row>
    <row r="1279" spans="1:5" hidden="1" x14ac:dyDescent="0.3">
      <c r="A1279" s="46" t="s">
        <v>1590</v>
      </c>
      <c r="B1279" s="47">
        <v>13966851001</v>
      </c>
      <c r="C1279" s="46" t="s">
        <v>1591</v>
      </c>
      <c r="D1279" s="48">
        <v>14852</v>
      </c>
      <c r="E1279">
        <f>VLOOKUP(B1279,Contributi!$A$4:$A$1506,1,0)</f>
        <v>13966851001</v>
      </c>
    </row>
    <row r="1280" spans="1:5" hidden="1" x14ac:dyDescent="0.3">
      <c r="A1280" s="46" t="s">
        <v>1625</v>
      </c>
      <c r="B1280" s="47">
        <v>17793051008</v>
      </c>
      <c r="C1280" s="46" t="s">
        <v>1626</v>
      </c>
      <c r="D1280" s="48">
        <v>2730</v>
      </c>
      <c r="E1280">
        <f>VLOOKUP(B1280,Contributi!$A$4:$A$1506,1,0)</f>
        <v>17793051008</v>
      </c>
    </row>
    <row r="1281" spans="1:5" hidden="1" x14ac:dyDescent="0.3">
      <c r="A1281" s="46" t="s">
        <v>1546</v>
      </c>
      <c r="B1281" s="47">
        <v>96301750582</v>
      </c>
      <c r="C1281" s="46" t="s">
        <v>1547</v>
      </c>
      <c r="D1281" s="48">
        <v>4340</v>
      </c>
      <c r="E1281">
        <f>VLOOKUP(B1281,Contributi!$A$4:$A$1506,1,0)</f>
        <v>96301750582</v>
      </c>
    </row>
    <row r="1282" spans="1:5" hidden="1" x14ac:dyDescent="0.3">
      <c r="A1282" s="46" t="s">
        <v>1553</v>
      </c>
      <c r="B1282" s="47">
        <v>5355920587</v>
      </c>
      <c r="C1282" s="46" t="s">
        <v>1554</v>
      </c>
      <c r="D1282" s="48">
        <v>9700</v>
      </c>
      <c r="E1282">
        <f>VLOOKUP(B1282,Contributi!$A$4:$A$1506,1,0)</f>
        <v>5355920587</v>
      </c>
    </row>
    <row r="1283" spans="1:5" hidden="1" x14ac:dyDescent="0.3">
      <c r="A1283" s="46" t="s">
        <v>1992</v>
      </c>
      <c r="B1283" s="47">
        <v>97766650580</v>
      </c>
      <c r="C1283" s="46" t="s">
        <v>1993</v>
      </c>
      <c r="D1283" s="48">
        <v>9180</v>
      </c>
      <c r="E1283">
        <f>VLOOKUP(B1283,Contributi!$A$4:$A$1506,1,0)</f>
        <v>97766650580</v>
      </c>
    </row>
    <row r="1284" spans="1:5" hidden="1" x14ac:dyDescent="0.3">
      <c r="A1284" s="46" t="s">
        <v>1582</v>
      </c>
      <c r="B1284" s="47">
        <v>95046760583</v>
      </c>
      <c r="C1284" s="46" t="s">
        <v>1583</v>
      </c>
      <c r="D1284" s="48">
        <v>3450</v>
      </c>
      <c r="E1284">
        <f>VLOOKUP(B1284,Contributi!$A$4:$A$1506,1,0)</f>
        <v>95046760583</v>
      </c>
    </row>
    <row r="1285" spans="1:5" hidden="1" x14ac:dyDescent="0.3">
      <c r="A1285" s="46" t="s">
        <v>1029</v>
      </c>
      <c r="B1285" s="47">
        <v>90071710579</v>
      </c>
      <c r="C1285" s="46" t="s">
        <v>4055</v>
      </c>
      <c r="D1285" s="48">
        <v>5400</v>
      </c>
      <c r="E1285">
        <f>VLOOKUP(B1285,Contributi!$A$4:$A$1506,1,0)</f>
        <v>90071710579</v>
      </c>
    </row>
    <row r="1286" spans="1:5" hidden="1" x14ac:dyDescent="0.3">
      <c r="A1286" s="46" t="s">
        <v>1544</v>
      </c>
      <c r="B1286" s="47">
        <v>92071350604</v>
      </c>
      <c r="C1286" s="46" t="s">
        <v>1545</v>
      </c>
      <c r="D1286" s="48">
        <v>6200</v>
      </c>
      <c r="E1286">
        <f>VLOOKUP(B1286,Contributi!$A$4:$A$1506,1,0)</f>
        <v>92071350604</v>
      </c>
    </row>
    <row r="1287" spans="1:5" hidden="1" x14ac:dyDescent="0.3">
      <c r="A1287" s="46" t="s">
        <v>4056</v>
      </c>
      <c r="B1287" s="47">
        <v>97854660582</v>
      </c>
      <c r="C1287" s="46" t="s">
        <v>1634</v>
      </c>
      <c r="D1287" s="48">
        <v>980</v>
      </c>
      <c r="E1287">
        <f>VLOOKUP(B1287,Contributi!$A$4:$A$1506,1,0)</f>
        <v>97854660582</v>
      </c>
    </row>
    <row r="1288" spans="1:5" hidden="1" x14ac:dyDescent="0.3">
      <c r="A1288" s="46" t="s">
        <v>1411</v>
      </c>
      <c r="B1288" s="47">
        <v>97571650585</v>
      </c>
      <c r="C1288" s="46" t="s">
        <v>1768</v>
      </c>
      <c r="D1288" s="48">
        <v>0</v>
      </c>
      <c r="E1288">
        <f>VLOOKUP(B1288,Contributi!$A$4:$A$1506,1,0)</f>
        <v>97571650585</v>
      </c>
    </row>
    <row r="1289" spans="1:5" hidden="1" x14ac:dyDescent="0.3">
      <c r="A1289" s="46" t="s">
        <v>1719</v>
      </c>
      <c r="B1289" s="47">
        <v>2667860601</v>
      </c>
      <c r="C1289" s="46" t="s">
        <v>1720</v>
      </c>
      <c r="D1289" s="48">
        <v>400</v>
      </c>
      <c r="E1289">
        <f>VLOOKUP(B1289,Contributi!$A$4:$A$1506,1,0)</f>
        <v>2667860601</v>
      </c>
    </row>
    <row r="1290" spans="1:5" hidden="1" x14ac:dyDescent="0.3">
      <c r="A1290" s="46" t="s">
        <v>1556</v>
      </c>
      <c r="B1290" s="47">
        <v>14732631008</v>
      </c>
      <c r="C1290" s="46" t="s">
        <v>1557</v>
      </c>
      <c r="D1290" s="48">
        <v>850</v>
      </c>
      <c r="E1290">
        <f>VLOOKUP(B1290,Contributi!$A$4:$A$1506,1,0)</f>
        <v>14732631008</v>
      </c>
    </row>
    <row r="1291" spans="1:5" hidden="1" x14ac:dyDescent="0.3">
      <c r="A1291" s="46" t="s">
        <v>4057</v>
      </c>
      <c r="B1291" s="47">
        <v>91169900593</v>
      </c>
      <c r="C1291" s="46" t="s">
        <v>1499</v>
      </c>
      <c r="D1291" s="48">
        <v>5250</v>
      </c>
      <c r="E1291">
        <f>VLOOKUP(B1291,Contributi!$A$4:$A$1506,1,0)</f>
        <v>91169900593</v>
      </c>
    </row>
    <row r="1292" spans="1:5" hidden="1" x14ac:dyDescent="0.3">
      <c r="A1292" s="46" t="s">
        <v>888</v>
      </c>
      <c r="B1292" s="47">
        <v>5404791005</v>
      </c>
      <c r="C1292" s="46" t="s">
        <v>1573</v>
      </c>
      <c r="D1292" s="48">
        <v>4675</v>
      </c>
      <c r="E1292">
        <f>VLOOKUP(B1292,Contributi!$A$4:$A$1506,1,0)</f>
        <v>5404791005</v>
      </c>
    </row>
    <row r="1293" spans="1:5" hidden="1" x14ac:dyDescent="0.3">
      <c r="A1293" s="46" t="s">
        <v>1502</v>
      </c>
      <c r="B1293" s="47">
        <v>90128790566</v>
      </c>
      <c r="C1293" s="46" t="s">
        <v>1503</v>
      </c>
      <c r="D1293" s="48">
        <v>5000</v>
      </c>
      <c r="E1293">
        <f>VLOOKUP(B1293,Contributi!$A$4:$A$1506,1,0)</f>
        <v>90128790566</v>
      </c>
    </row>
    <row r="1294" spans="1:5" hidden="1" x14ac:dyDescent="0.3">
      <c r="A1294" s="46" t="s">
        <v>771</v>
      </c>
      <c r="B1294" s="47">
        <v>96533160584</v>
      </c>
      <c r="C1294" s="46" t="s">
        <v>4058</v>
      </c>
      <c r="D1294" s="48">
        <v>140</v>
      </c>
      <c r="E1294">
        <f>VLOOKUP(B1294,Contributi!$A$4:$A$1506,1,0)</f>
        <v>96533160584</v>
      </c>
    </row>
    <row r="1295" spans="1:5" hidden="1" x14ac:dyDescent="0.3">
      <c r="A1295" s="46" t="s">
        <v>1728</v>
      </c>
      <c r="B1295" s="47">
        <v>15056981002</v>
      </c>
      <c r="C1295" s="46" t="s">
        <v>1729</v>
      </c>
      <c r="D1295" s="48">
        <v>11862</v>
      </c>
      <c r="E1295">
        <f>VLOOKUP(B1295,Contributi!$A$4:$A$1506,1,0)</f>
        <v>15056981002</v>
      </c>
    </row>
    <row r="1296" spans="1:5" hidden="1" x14ac:dyDescent="0.3">
      <c r="A1296" s="46" t="s">
        <v>1505</v>
      </c>
      <c r="B1296" s="47">
        <v>91144660593</v>
      </c>
      <c r="C1296" s="46" t="s">
        <v>1506</v>
      </c>
      <c r="D1296" s="48">
        <v>2760</v>
      </c>
      <c r="E1296">
        <f>VLOOKUP(B1296,Contributi!$A$4:$A$1506,1,0)</f>
        <v>91144660593</v>
      </c>
    </row>
    <row r="1297" spans="1:5" hidden="1" x14ac:dyDescent="0.3">
      <c r="A1297" s="46" t="s">
        <v>1694</v>
      </c>
      <c r="B1297" s="47">
        <v>94065530589</v>
      </c>
      <c r="C1297" s="46" t="s">
        <v>1695</v>
      </c>
      <c r="D1297" s="48">
        <v>1650</v>
      </c>
      <c r="E1297">
        <f>VLOOKUP(B1297,Contributi!$A$4:$A$1506,1,0)</f>
        <v>94065530589</v>
      </c>
    </row>
    <row r="1298" spans="1:5" hidden="1" x14ac:dyDescent="0.3">
      <c r="A1298" s="46" t="s">
        <v>177</v>
      </c>
      <c r="B1298" s="47">
        <v>13758471000</v>
      </c>
      <c r="C1298" s="46" t="s">
        <v>3527</v>
      </c>
      <c r="D1298" s="48">
        <v>2350</v>
      </c>
      <c r="E1298">
        <f>VLOOKUP(B1298,Contributi!$A$4:$A$1506,1,0)</f>
        <v>13758471000</v>
      </c>
    </row>
    <row r="1299" spans="1:5" hidden="1" x14ac:dyDescent="0.3">
      <c r="A1299" s="46" t="s">
        <v>4059</v>
      </c>
      <c r="B1299" s="47">
        <v>5033591008</v>
      </c>
      <c r="C1299" s="46" t="s">
        <v>1540</v>
      </c>
      <c r="D1299" s="48">
        <v>20036</v>
      </c>
      <c r="E1299">
        <f>VLOOKUP(B1299,Contributi!$A$4:$A$1506,1,0)</f>
        <v>5033591008</v>
      </c>
    </row>
    <row r="1300" spans="1:5" hidden="1" x14ac:dyDescent="0.3">
      <c r="A1300" s="46" t="s">
        <v>1567</v>
      </c>
      <c r="B1300" s="47">
        <v>1261460578</v>
      </c>
      <c r="C1300" s="46" t="s">
        <v>1568</v>
      </c>
      <c r="D1300" s="48">
        <v>360</v>
      </c>
      <c r="E1300">
        <f>VLOOKUP(B1300,Contributi!$A$4:$A$1506,1,0)</f>
        <v>1261460578</v>
      </c>
    </row>
    <row r="1301" spans="1:5" hidden="1" x14ac:dyDescent="0.3">
      <c r="A1301" s="46" t="s">
        <v>1286</v>
      </c>
      <c r="B1301" s="47">
        <v>90080820583</v>
      </c>
      <c r="C1301" s="46" t="s">
        <v>4060</v>
      </c>
      <c r="D1301" s="48">
        <v>2880</v>
      </c>
      <c r="E1301">
        <f>VLOOKUP(B1301,Contributi!$A$4:$A$1506,1,0)</f>
        <v>90080820583</v>
      </c>
    </row>
    <row r="1302" spans="1:5" hidden="1" x14ac:dyDescent="0.3">
      <c r="A1302" s="46" t="s">
        <v>2496</v>
      </c>
      <c r="B1302" s="47">
        <v>13634721008</v>
      </c>
      <c r="C1302" s="46" t="s">
        <v>2497</v>
      </c>
      <c r="D1302" s="48">
        <v>1430</v>
      </c>
      <c r="E1302">
        <f>VLOOKUP(B1302,Contributi!$A$4:$A$1506,1,0)</f>
        <v>13634721008</v>
      </c>
    </row>
    <row r="1303" spans="1:5" hidden="1" x14ac:dyDescent="0.3">
      <c r="A1303" s="46" t="s">
        <v>1588</v>
      </c>
      <c r="B1303" s="47">
        <v>90029670586</v>
      </c>
      <c r="C1303" s="46" t="s">
        <v>1589</v>
      </c>
      <c r="D1303" s="48">
        <v>1064</v>
      </c>
      <c r="E1303">
        <f>VLOOKUP(B1303,Contributi!$A$4:$A$1506,1,0)</f>
        <v>90029670586</v>
      </c>
    </row>
    <row r="1304" spans="1:5" hidden="1" x14ac:dyDescent="0.3">
      <c r="A1304" s="46" t="s">
        <v>1516</v>
      </c>
      <c r="B1304" s="47">
        <v>11572621008</v>
      </c>
      <c r="C1304" s="46" t="s">
        <v>1517</v>
      </c>
      <c r="D1304" s="48">
        <v>3230</v>
      </c>
      <c r="E1304">
        <f>VLOOKUP(B1304,Contributi!$A$4:$A$1506,1,0)</f>
        <v>11572621008</v>
      </c>
    </row>
    <row r="1305" spans="1:5" hidden="1" x14ac:dyDescent="0.3">
      <c r="A1305" s="46" t="s">
        <v>1237</v>
      </c>
      <c r="B1305" s="47">
        <v>97421590585</v>
      </c>
      <c r="C1305" s="46" t="s">
        <v>1581</v>
      </c>
      <c r="D1305" s="48">
        <v>5040</v>
      </c>
      <c r="E1305">
        <f>VLOOKUP(B1305,Contributi!$A$4:$A$1506,1,0)</f>
        <v>97421590585</v>
      </c>
    </row>
    <row r="1306" spans="1:5" hidden="1" x14ac:dyDescent="0.3">
      <c r="A1306" s="46" t="s">
        <v>4061</v>
      </c>
      <c r="B1306" s="47">
        <v>96430540581</v>
      </c>
      <c r="C1306" s="46" t="s">
        <v>4062</v>
      </c>
      <c r="D1306" s="48">
        <v>160</v>
      </c>
      <c r="E1306">
        <f>VLOOKUP(B1306,Contributi!$A$4:$A$1506,1,0)</f>
        <v>96430540581</v>
      </c>
    </row>
    <row r="1307" spans="1:5" hidden="1" x14ac:dyDescent="0.3">
      <c r="A1307" s="46" t="s">
        <v>1520</v>
      </c>
      <c r="B1307" s="47">
        <v>94075170582</v>
      </c>
      <c r="C1307" s="46" t="s">
        <v>1521</v>
      </c>
      <c r="D1307" s="48">
        <v>10575</v>
      </c>
      <c r="E1307">
        <f>VLOOKUP(B1307,Contributi!$A$4:$A$1506,1,0)</f>
        <v>94075170582</v>
      </c>
    </row>
    <row r="1308" spans="1:5" hidden="1" x14ac:dyDescent="0.3">
      <c r="A1308" s="46" t="s">
        <v>1542</v>
      </c>
      <c r="B1308" s="47">
        <v>95038760583</v>
      </c>
      <c r="C1308" s="46" t="s">
        <v>4063</v>
      </c>
      <c r="D1308" s="48">
        <v>8200</v>
      </c>
      <c r="E1308">
        <f>VLOOKUP(B1308,Contributi!$A$4:$A$1506,1,0)</f>
        <v>95038760583</v>
      </c>
    </row>
    <row r="1309" spans="1:5" hidden="1" x14ac:dyDescent="0.3">
      <c r="A1309" s="46" t="s">
        <v>3517</v>
      </c>
      <c r="B1309" s="47">
        <v>97850180585</v>
      </c>
      <c r="C1309" s="46" t="s">
        <v>3518</v>
      </c>
      <c r="D1309" s="48">
        <v>320</v>
      </c>
      <c r="E1309">
        <f>VLOOKUP(B1309,Contributi!$A$4:$A$1506,1,0)</f>
        <v>97850180585</v>
      </c>
    </row>
    <row r="1310" spans="1:5" hidden="1" x14ac:dyDescent="0.3">
      <c r="A1310" s="46" t="s">
        <v>1524</v>
      </c>
      <c r="B1310" s="47">
        <v>1742220591</v>
      </c>
      <c r="C1310" s="46" t="s">
        <v>1525</v>
      </c>
      <c r="D1310" s="48">
        <v>10900</v>
      </c>
      <c r="E1310">
        <f>VLOOKUP(B1310,Contributi!$A$4:$A$1506,1,0)</f>
        <v>1742220591</v>
      </c>
    </row>
    <row r="1311" spans="1:5" hidden="1" x14ac:dyDescent="0.3">
      <c r="A1311" s="46" t="s">
        <v>1706</v>
      </c>
      <c r="B1311" s="47">
        <v>97572950588</v>
      </c>
      <c r="C1311" s="46" t="s">
        <v>1707</v>
      </c>
      <c r="D1311" s="48">
        <v>24335</v>
      </c>
      <c r="E1311">
        <f>VLOOKUP(B1311,Contributi!$A$4:$A$1506,1,0)</f>
        <v>97572950588</v>
      </c>
    </row>
    <row r="1312" spans="1:5" x14ac:dyDescent="0.3">
      <c r="A1312" s="46" t="s">
        <v>4064</v>
      </c>
      <c r="B1312" s="47">
        <v>2566250599</v>
      </c>
      <c r="C1312" s="46" t="s">
        <v>4065</v>
      </c>
      <c r="D1312" s="48">
        <v>2250</v>
      </c>
      <c r="E1312" t="e">
        <f>VLOOKUP(B1312,Contributi!$A$4:$A$1506,1,0)</f>
        <v>#N/A</v>
      </c>
    </row>
    <row r="1313" spans="1:5" hidden="1" x14ac:dyDescent="0.3">
      <c r="A1313" s="46" t="s">
        <v>1536</v>
      </c>
      <c r="B1313" s="47">
        <v>4507131003</v>
      </c>
      <c r="C1313" s="46" t="s">
        <v>1537</v>
      </c>
      <c r="D1313" s="48">
        <v>300</v>
      </c>
      <c r="E1313">
        <f>VLOOKUP(B1313,Contributi!$A$4:$A$1506,1,0)</f>
        <v>4507131003</v>
      </c>
    </row>
    <row r="1314" spans="1:5" hidden="1" x14ac:dyDescent="0.3">
      <c r="A1314" s="46" t="s">
        <v>4066</v>
      </c>
      <c r="B1314" s="47">
        <v>17814041004</v>
      </c>
      <c r="C1314" s="46" t="s">
        <v>1977</v>
      </c>
      <c r="D1314" s="48">
        <v>450</v>
      </c>
      <c r="E1314">
        <f>VLOOKUP(B1314,Contributi!$A$4:$A$1506,1,0)</f>
        <v>17814041004</v>
      </c>
    </row>
    <row r="1315" spans="1:5" hidden="1" x14ac:dyDescent="0.3">
      <c r="A1315" s="46" t="s">
        <v>1531</v>
      </c>
      <c r="B1315" s="47">
        <v>92088950602</v>
      </c>
      <c r="C1315" s="46" t="s">
        <v>1532</v>
      </c>
      <c r="D1315" s="48">
        <v>5650</v>
      </c>
      <c r="E1315">
        <f>VLOOKUP(B1315,Contributi!$A$4:$A$1506,1,0)</f>
        <v>92088950602</v>
      </c>
    </row>
    <row r="1316" spans="1:5" hidden="1" x14ac:dyDescent="0.3">
      <c r="A1316" s="46" t="s">
        <v>4067</v>
      </c>
      <c r="B1316" s="47">
        <v>97456450580</v>
      </c>
      <c r="C1316" s="46" t="s">
        <v>4068</v>
      </c>
      <c r="D1316" s="48">
        <v>1040</v>
      </c>
      <c r="E1316">
        <f>VLOOKUP(B1316,Contributi!$A$4:$A$1506,1,0)</f>
        <v>97456450580</v>
      </c>
    </row>
    <row r="1317" spans="1:5" hidden="1" x14ac:dyDescent="0.3">
      <c r="A1317" s="46" t="s">
        <v>248</v>
      </c>
      <c r="B1317" s="47">
        <v>2285250565</v>
      </c>
      <c r="C1317" s="46" t="s">
        <v>1696</v>
      </c>
      <c r="D1317" s="48">
        <v>2950</v>
      </c>
      <c r="E1317">
        <f>VLOOKUP(B1317,Contributi!$A$4:$A$1506,1,0)</f>
        <v>2285250565</v>
      </c>
    </row>
    <row r="1318" spans="1:5" hidden="1" x14ac:dyDescent="0.3">
      <c r="A1318" s="46" t="s">
        <v>1643</v>
      </c>
      <c r="B1318" s="47">
        <v>97094350580</v>
      </c>
      <c r="C1318" s="46" t="s">
        <v>1644</v>
      </c>
      <c r="D1318" s="48">
        <v>6600</v>
      </c>
      <c r="E1318">
        <f>VLOOKUP(B1318,Contributi!$A$4:$A$1506,1,0)</f>
        <v>97094350580</v>
      </c>
    </row>
    <row r="1319" spans="1:5" hidden="1" x14ac:dyDescent="0.3">
      <c r="A1319" s="46" t="s">
        <v>4069</v>
      </c>
      <c r="B1319" s="47">
        <v>92044400601</v>
      </c>
      <c r="C1319" s="46" t="s">
        <v>2290</v>
      </c>
      <c r="D1319" s="48">
        <v>1750</v>
      </c>
      <c r="E1319">
        <f>VLOOKUP(B1319,Contributi!$A$4:$A$1506,1,0)</f>
        <v>92044400601</v>
      </c>
    </row>
    <row r="1320" spans="1:5" hidden="1" x14ac:dyDescent="0.3">
      <c r="A1320" s="46" t="s">
        <v>1659</v>
      </c>
      <c r="B1320" s="47">
        <v>97194100588</v>
      </c>
      <c r="C1320" s="46" t="s">
        <v>1660</v>
      </c>
      <c r="D1320" s="48">
        <v>1150</v>
      </c>
      <c r="E1320">
        <f>VLOOKUP(B1320,Contributi!$A$4:$A$1506,1,0)</f>
        <v>97194100588</v>
      </c>
    </row>
    <row r="1321" spans="1:5" hidden="1" x14ac:dyDescent="0.3">
      <c r="A1321" s="46" t="s">
        <v>4070</v>
      </c>
      <c r="B1321" s="47">
        <v>90080850598</v>
      </c>
      <c r="C1321" s="46" t="s">
        <v>3377</v>
      </c>
      <c r="D1321" s="48">
        <v>1100</v>
      </c>
      <c r="E1321">
        <f>VLOOKUP(B1321,Contributi!$A$4:$A$1506,1,0)</f>
        <v>90080850598</v>
      </c>
    </row>
    <row r="1322" spans="1:5" hidden="1" x14ac:dyDescent="0.3">
      <c r="A1322" s="46" t="s">
        <v>1753</v>
      </c>
      <c r="B1322" s="47">
        <v>91135690591</v>
      </c>
      <c r="C1322" s="46" t="s">
        <v>1754</v>
      </c>
      <c r="D1322" s="48">
        <v>3575</v>
      </c>
      <c r="E1322">
        <f>VLOOKUP(B1322,Contributi!$A$4:$A$1506,1,0)</f>
        <v>91135690591</v>
      </c>
    </row>
    <row r="1323" spans="1:5" hidden="1" x14ac:dyDescent="0.3">
      <c r="A1323" s="46" t="s">
        <v>925</v>
      </c>
      <c r="B1323" s="47">
        <v>97855820581</v>
      </c>
      <c r="C1323" s="46" t="s">
        <v>1752</v>
      </c>
      <c r="D1323" s="48">
        <v>4200</v>
      </c>
      <c r="E1323">
        <f>VLOOKUP(B1323,Contributi!$A$4:$A$1506,1,0)</f>
        <v>97855820581</v>
      </c>
    </row>
    <row r="1324" spans="1:5" hidden="1" x14ac:dyDescent="0.3">
      <c r="A1324" s="46" t="s">
        <v>4071</v>
      </c>
      <c r="B1324" s="47">
        <v>97894150586</v>
      </c>
      <c r="C1324" s="46" t="s">
        <v>1759</v>
      </c>
      <c r="D1324" s="48">
        <v>450</v>
      </c>
      <c r="E1324">
        <f>VLOOKUP(B1324,Contributi!$A$4:$A$1506,1,0)</f>
        <v>97894150586</v>
      </c>
    </row>
    <row r="1325" spans="1:5" hidden="1" x14ac:dyDescent="0.3">
      <c r="A1325" s="46" t="s">
        <v>4072</v>
      </c>
      <c r="B1325" s="47">
        <v>92075310604</v>
      </c>
      <c r="C1325" s="46" t="s">
        <v>1658</v>
      </c>
      <c r="D1325" s="48">
        <v>3750</v>
      </c>
      <c r="E1325">
        <f>VLOOKUP(B1325,Contributi!$A$4:$A$1506,1,0)</f>
        <v>92075310604</v>
      </c>
    </row>
    <row r="1326" spans="1:5" hidden="1" x14ac:dyDescent="0.3">
      <c r="A1326" s="46" t="s">
        <v>1687</v>
      </c>
      <c r="B1326" s="47">
        <v>97978810584</v>
      </c>
      <c r="C1326" s="46" t="s">
        <v>1688</v>
      </c>
      <c r="D1326" s="48">
        <v>780</v>
      </c>
      <c r="E1326">
        <f>VLOOKUP(B1326,Contributi!$A$4:$A$1506,1,0)</f>
        <v>97978810584</v>
      </c>
    </row>
    <row r="1327" spans="1:5" hidden="1" x14ac:dyDescent="0.3">
      <c r="A1327" s="46" t="s">
        <v>4073</v>
      </c>
      <c r="B1327" s="47">
        <v>96474320585</v>
      </c>
      <c r="C1327" s="46" t="s">
        <v>1666</v>
      </c>
      <c r="D1327" s="48">
        <v>300</v>
      </c>
      <c r="E1327">
        <f>VLOOKUP(B1327,Contributi!$A$4:$A$1506,1,0)</f>
        <v>96474320585</v>
      </c>
    </row>
    <row r="1328" spans="1:5" hidden="1" x14ac:dyDescent="0.3">
      <c r="A1328" s="46" t="s">
        <v>1760</v>
      </c>
      <c r="B1328" s="47">
        <v>92077320601</v>
      </c>
      <c r="C1328" s="46" t="s">
        <v>1761</v>
      </c>
      <c r="D1328" s="48">
        <v>2200</v>
      </c>
      <c r="E1328">
        <f>VLOOKUP(B1328,Contributi!$A$4:$A$1506,1,0)</f>
        <v>92077320601</v>
      </c>
    </row>
    <row r="1329" spans="1:5" hidden="1" x14ac:dyDescent="0.3">
      <c r="A1329" s="46" t="s">
        <v>1702</v>
      </c>
      <c r="B1329" s="47">
        <v>96495010587</v>
      </c>
      <c r="C1329" s="46" t="s">
        <v>1703</v>
      </c>
      <c r="D1329" s="48">
        <v>3900</v>
      </c>
      <c r="E1329">
        <f>VLOOKUP(B1329,Contributi!$A$4:$A$1506,1,0)</f>
        <v>96495010587</v>
      </c>
    </row>
    <row r="1330" spans="1:5" hidden="1" x14ac:dyDescent="0.3">
      <c r="A1330" s="46" t="s">
        <v>4074</v>
      </c>
      <c r="B1330" s="47">
        <v>2952670590</v>
      </c>
      <c r="C1330" s="46" t="s">
        <v>1822</v>
      </c>
      <c r="D1330" s="48">
        <v>960</v>
      </c>
      <c r="E1330">
        <f>VLOOKUP(B1330,Contributi!$A$4:$A$1506,1,0)</f>
        <v>2952670590</v>
      </c>
    </row>
    <row r="1331" spans="1:5" hidden="1" x14ac:dyDescent="0.3">
      <c r="A1331" s="46" t="s">
        <v>1775</v>
      </c>
      <c r="B1331" s="47">
        <v>97112790585</v>
      </c>
      <c r="C1331" s="46" t="s">
        <v>1776</v>
      </c>
      <c r="D1331" s="48">
        <v>2937</v>
      </c>
      <c r="E1331">
        <f>VLOOKUP(B1331,Contributi!$A$4:$A$1506,1,0)</f>
        <v>97112790585</v>
      </c>
    </row>
    <row r="1332" spans="1:5" hidden="1" x14ac:dyDescent="0.3">
      <c r="A1332" s="46" t="s">
        <v>1500</v>
      </c>
      <c r="B1332" s="47">
        <v>97608020588</v>
      </c>
      <c r="C1332" s="46" t="s">
        <v>1501</v>
      </c>
      <c r="D1332" s="48">
        <v>14500</v>
      </c>
      <c r="E1332">
        <f>VLOOKUP(B1332,Contributi!$A$4:$A$1506,1,0)</f>
        <v>97608020588</v>
      </c>
    </row>
    <row r="1333" spans="1:5" hidden="1" x14ac:dyDescent="0.3">
      <c r="A1333" s="46" t="s">
        <v>1663</v>
      </c>
      <c r="B1333" s="47">
        <v>96539950582</v>
      </c>
      <c r="C1333" s="46" t="s">
        <v>1664</v>
      </c>
      <c r="D1333" s="48">
        <v>2365</v>
      </c>
      <c r="E1333">
        <f>VLOOKUP(B1333,Contributi!$A$4:$A$1506,1,0)</f>
        <v>96539950582</v>
      </c>
    </row>
    <row r="1334" spans="1:5" hidden="1" x14ac:dyDescent="0.3">
      <c r="A1334" s="46" t="s">
        <v>4075</v>
      </c>
      <c r="B1334" s="47">
        <v>17215531009</v>
      </c>
      <c r="C1334" s="46" t="s">
        <v>1513</v>
      </c>
      <c r="D1334" s="48">
        <v>13740</v>
      </c>
      <c r="E1334">
        <f>VLOOKUP(B1334,Contributi!$A$4:$A$1506,1,0)</f>
        <v>17215531009</v>
      </c>
    </row>
    <row r="1335" spans="1:5" hidden="1" x14ac:dyDescent="0.3">
      <c r="A1335" s="46" t="s">
        <v>1709</v>
      </c>
      <c r="B1335" s="47">
        <v>96407310588</v>
      </c>
      <c r="C1335" s="46" t="s">
        <v>1710</v>
      </c>
      <c r="D1335" s="48">
        <v>510</v>
      </c>
      <c r="E1335">
        <f>VLOOKUP(B1335,Contributi!$A$4:$A$1506,1,0)</f>
        <v>96407310588</v>
      </c>
    </row>
    <row r="1336" spans="1:5" hidden="1" x14ac:dyDescent="0.3">
      <c r="A1336" s="46" t="s">
        <v>1651</v>
      </c>
      <c r="B1336" s="47">
        <v>2784190593</v>
      </c>
      <c r="C1336" s="46" t="s">
        <v>1652</v>
      </c>
      <c r="D1336" s="48">
        <v>4520</v>
      </c>
      <c r="E1336">
        <f>VLOOKUP(B1336,Contributi!$A$4:$A$1506,1,0)</f>
        <v>2784190593</v>
      </c>
    </row>
    <row r="1337" spans="1:5" hidden="1" x14ac:dyDescent="0.3">
      <c r="A1337" s="46" t="s">
        <v>1732</v>
      </c>
      <c r="B1337" s="47">
        <v>2330490562</v>
      </c>
      <c r="C1337" s="46" t="s">
        <v>1733</v>
      </c>
      <c r="D1337" s="48">
        <v>200</v>
      </c>
      <c r="E1337">
        <f>VLOOKUP(B1337,Contributi!$A$4:$A$1506,1,0)</f>
        <v>2330490562</v>
      </c>
    </row>
    <row r="1338" spans="1:5" hidden="1" x14ac:dyDescent="0.3">
      <c r="A1338" s="46" t="s">
        <v>1764</v>
      </c>
      <c r="B1338" s="47">
        <v>97072140581</v>
      </c>
      <c r="C1338" s="46" t="s">
        <v>1765</v>
      </c>
      <c r="D1338" s="48">
        <v>3230</v>
      </c>
      <c r="E1338">
        <f>VLOOKUP(B1338,Contributi!$A$4:$A$1506,1,0)</f>
        <v>97072140581</v>
      </c>
    </row>
    <row r="1339" spans="1:5" hidden="1" x14ac:dyDescent="0.3">
      <c r="A1339" s="46" t="s">
        <v>1507</v>
      </c>
      <c r="B1339" s="47">
        <v>91119770591</v>
      </c>
      <c r="C1339" s="46" t="s">
        <v>1508</v>
      </c>
      <c r="D1339" s="48">
        <v>300</v>
      </c>
      <c r="E1339">
        <f>VLOOKUP(B1339,Contributi!$A$4:$A$1506,1,0)</f>
        <v>91119770591</v>
      </c>
    </row>
    <row r="1340" spans="1:5" hidden="1" x14ac:dyDescent="0.3">
      <c r="A1340" s="46" t="s">
        <v>1661</v>
      </c>
      <c r="B1340" s="47">
        <v>11826581008</v>
      </c>
      <c r="C1340" s="46" t="s">
        <v>1662</v>
      </c>
      <c r="D1340" s="48">
        <v>5940</v>
      </c>
      <c r="E1340">
        <f>VLOOKUP(B1340,Contributi!$A$4:$A$1506,1,0)</f>
        <v>11826581008</v>
      </c>
    </row>
    <row r="1341" spans="1:5" hidden="1" x14ac:dyDescent="0.3">
      <c r="A1341" s="46" t="s">
        <v>163</v>
      </c>
      <c r="B1341" s="47">
        <v>96435770589</v>
      </c>
      <c r="C1341" s="46" t="s">
        <v>1766</v>
      </c>
      <c r="D1341" s="48">
        <v>2100</v>
      </c>
      <c r="E1341">
        <f>VLOOKUP(B1341,Contributi!$A$4:$A$1506,1,0)</f>
        <v>96435770589</v>
      </c>
    </row>
    <row r="1342" spans="1:5" hidden="1" x14ac:dyDescent="0.3">
      <c r="A1342" s="46" t="s">
        <v>1725</v>
      </c>
      <c r="B1342" s="47">
        <v>15037961008</v>
      </c>
      <c r="C1342" s="46" t="s">
        <v>1726</v>
      </c>
      <c r="D1342" s="48">
        <v>0</v>
      </c>
      <c r="E1342">
        <f>VLOOKUP(B1342,Contributi!$A$4:$A$1506,1,0)</f>
        <v>15037961008</v>
      </c>
    </row>
    <row r="1343" spans="1:5" hidden="1" x14ac:dyDescent="0.3">
      <c r="A1343" s="46" t="s">
        <v>1433</v>
      </c>
      <c r="B1343" s="47">
        <v>15912241005</v>
      </c>
      <c r="C1343" s="46" t="s">
        <v>1653</v>
      </c>
      <c r="D1343" s="48">
        <v>1258.18</v>
      </c>
      <c r="E1343">
        <f>VLOOKUP(B1343,Contributi!$A$4:$A$1506,1,0)</f>
        <v>15912241005</v>
      </c>
    </row>
    <row r="1344" spans="1:5" hidden="1" x14ac:dyDescent="0.3">
      <c r="A1344" s="46" t="s">
        <v>1655</v>
      </c>
      <c r="B1344" s="47">
        <v>97985350582</v>
      </c>
      <c r="C1344" s="46" t="s">
        <v>1656</v>
      </c>
      <c r="D1344" s="48">
        <v>200</v>
      </c>
      <c r="E1344">
        <f>VLOOKUP(B1344,Contributi!$A$4:$A$1506,1,0)</f>
        <v>97985350582</v>
      </c>
    </row>
    <row r="1345" spans="1:5" hidden="1" x14ac:dyDescent="0.3">
      <c r="A1345" s="46" t="s">
        <v>4076</v>
      </c>
      <c r="B1345" s="47">
        <v>2360550566</v>
      </c>
      <c r="C1345" s="46" t="s">
        <v>4077</v>
      </c>
      <c r="D1345" s="48">
        <v>2890</v>
      </c>
      <c r="E1345">
        <f>VLOOKUP(B1345,Contributi!$A$4:$A$1506,1,0)</f>
        <v>2360550566</v>
      </c>
    </row>
    <row r="1346" spans="1:5" hidden="1" x14ac:dyDescent="0.3">
      <c r="A1346" s="46" t="s">
        <v>1771</v>
      </c>
      <c r="B1346" s="47">
        <v>8491680586</v>
      </c>
      <c r="C1346" s="46" t="s">
        <v>1772</v>
      </c>
      <c r="D1346" s="48">
        <v>1885</v>
      </c>
      <c r="E1346">
        <f>VLOOKUP(B1346,Contributi!$A$4:$A$1506,1,0)</f>
        <v>8491680586</v>
      </c>
    </row>
    <row r="1347" spans="1:5" hidden="1" x14ac:dyDescent="0.3">
      <c r="A1347" s="46" t="s">
        <v>4078</v>
      </c>
      <c r="B1347" s="47">
        <v>96535530586</v>
      </c>
      <c r="C1347" s="46" t="s">
        <v>1727</v>
      </c>
      <c r="D1347" s="48">
        <v>1560</v>
      </c>
      <c r="E1347">
        <f>VLOOKUP(B1347,Contributi!$A$4:$A$1506,1,0)</f>
        <v>96535530586</v>
      </c>
    </row>
    <row r="1348" spans="1:5" hidden="1" x14ac:dyDescent="0.3">
      <c r="A1348" s="46" t="s">
        <v>4079</v>
      </c>
      <c r="B1348" s="47">
        <v>3257180590</v>
      </c>
      <c r="C1348" s="46" t="s">
        <v>1665</v>
      </c>
      <c r="D1348" s="48">
        <v>5900</v>
      </c>
      <c r="E1348">
        <f>VLOOKUP(B1348,Contributi!$A$4:$A$1506,1,0)</f>
        <v>3257180590</v>
      </c>
    </row>
    <row r="1349" spans="1:5" hidden="1" x14ac:dyDescent="0.3">
      <c r="A1349" s="46" t="s">
        <v>3341</v>
      </c>
      <c r="B1349" s="47">
        <v>11299641008</v>
      </c>
      <c r="C1349" s="46" t="s">
        <v>3342</v>
      </c>
      <c r="D1349" s="48">
        <v>3735</v>
      </c>
      <c r="E1349">
        <f>VLOOKUP(B1349,Contributi!$A$4:$A$1506,1,0)</f>
        <v>11299641008</v>
      </c>
    </row>
    <row r="1350" spans="1:5" hidden="1" x14ac:dyDescent="0.3">
      <c r="A1350" s="46" t="s">
        <v>4080</v>
      </c>
      <c r="B1350" s="47">
        <v>12840681006</v>
      </c>
      <c r="C1350" s="46" t="s">
        <v>3333</v>
      </c>
      <c r="D1350" s="48">
        <v>7140</v>
      </c>
      <c r="E1350">
        <f>VLOOKUP(B1350,Contributi!$A$4:$A$1506,1,0)</f>
        <v>12840681006</v>
      </c>
    </row>
    <row r="1351" spans="1:5" hidden="1" x14ac:dyDescent="0.3">
      <c r="A1351" s="46" t="s">
        <v>1671</v>
      </c>
      <c r="B1351" s="47">
        <v>97440780589</v>
      </c>
      <c r="C1351" s="46" t="s">
        <v>1672</v>
      </c>
      <c r="D1351" s="48">
        <v>3420</v>
      </c>
      <c r="E1351">
        <f>VLOOKUP(B1351,Contributi!$A$4:$A$1506,1,0)</f>
        <v>97440780589</v>
      </c>
    </row>
    <row r="1352" spans="1:5" hidden="1" x14ac:dyDescent="0.3">
      <c r="A1352" s="46" t="s">
        <v>1226</v>
      </c>
      <c r="B1352" s="47">
        <v>90112590568</v>
      </c>
      <c r="C1352" s="46" t="s">
        <v>1686</v>
      </c>
      <c r="D1352" s="48">
        <v>800</v>
      </c>
      <c r="E1352">
        <f>VLOOKUP(B1352,Contributi!$A$4:$A$1506,1,0)</f>
        <v>90112590568</v>
      </c>
    </row>
    <row r="1353" spans="1:5" hidden="1" x14ac:dyDescent="0.3">
      <c r="A1353" s="46" t="s">
        <v>1740</v>
      </c>
      <c r="B1353" s="47">
        <v>94093710583</v>
      </c>
      <c r="C1353" s="46" t="s">
        <v>1741</v>
      </c>
      <c r="D1353" s="48">
        <v>1575</v>
      </c>
      <c r="E1353">
        <f>VLOOKUP(B1353,Contributi!$A$4:$A$1506,1,0)</f>
        <v>94093710583</v>
      </c>
    </row>
    <row r="1354" spans="1:5" hidden="1" x14ac:dyDescent="0.3">
      <c r="A1354" s="46" t="s">
        <v>1769</v>
      </c>
      <c r="B1354" s="47">
        <v>90071720594</v>
      </c>
      <c r="C1354" s="46" t="s">
        <v>1770</v>
      </c>
      <c r="D1354" s="48">
        <v>2610</v>
      </c>
      <c r="E1354">
        <f>VLOOKUP(B1354,Contributi!$A$4:$A$1506,1,0)</f>
        <v>90071720594</v>
      </c>
    </row>
    <row r="1355" spans="1:5" hidden="1" x14ac:dyDescent="0.3">
      <c r="A1355" s="46" t="s">
        <v>3355</v>
      </c>
      <c r="B1355" s="47">
        <v>96313080580</v>
      </c>
      <c r="C1355" s="46" t="s">
        <v>3356</v>
      </c>
      <c r="D1355" s="48">
        <v>6095</v>
      </c>
      <c r="E1355">
        <f>VLOOKUP(B1355,Contributi!$A$4:$A$1506,1,0)</f>
        <v>96313080580</v>
      </c>
    </row>
    <row r="1356" spans="1:5" hidden="1" x14ac:dyDescent="0.3">
      <c r="A1356" s="46" t="s">
        <v>534</v>
      </c>
      <c r="B1356" s="47">
        <v>91004980594</v>
      </c>
      <c r="C1356" s="46" t="s">
        <v>1742</v>
      </c>
      <c r="D1356" s="48">
        <v>0</v>
      </c>
      <c r="E1356">
        <f>VLOOKUP(B1356,Contributi!$A$4:$A$1506,1,0)</f>
        <v>91004980594</v>
      </c>
    </row>
    <row r="1357" spans="1:5" hidden="1" x14ac:dyDescent="0.3">
      <c r="A1357" s="46" t="s">
        <v>1088</v>
      </c>
      <c r="B1357" s="47">
        <v>4130701008</v>
      </c>
      <c r="C1357" s="46" t="s">
        <v>1751</v>
      </c>
      <c r="D1357" s="48">
        <v>300</v>
      </c>
      <c r="E1357">
        <f>VLOOKUP(B1357,Contributi!$A$4:$A$1506,1,0)</f>
        <v>4130701008</v>
      </c>
    </row>
    <row r="1358" spans="1:5" hidden="1" x14ac:dyDescent="0.3">
      <c r="A1358" s="46" t="s">
        <v>949</v>
      </c>
      <c r="B1358" s="47">
        <v>90039550596</v>
      </c>
      <c r="C1358" s="46" t="s">
        <v>3331</v>
      </c>
      <c r="D1358" s="48">
        <v>1100</v>
      </c>
      <c r="E1358">
        <f>VLOOKUP(B1358,Contributi!$A$4:$A$1506,1,0)</f>
        <v>90039550596</v>
      </c>
    </row>
    <row r="1359" spans="1:5" hidden="1" x14ac:dyDescent="0.3">
      <c r="A1359" s="46" t="s">
        <v>1755</v>
      </c>
      <c r="B1359" s="47">
        <v>3055210599</v>
      </c>
      <c r="C1359" s="46" t="s">
        <v>1756</v>
      </c>
      <c r="D1359" s="48">
        <v>18240</v>
      </c>
      <c r="E1359">
        <f>VLOOKUP(B1359,Contributi!$A$4:$A$1506,1,0)</f>
        <v>3055210599</v>
      </c>
    </row>
    <row r="1360" spans="1:5" hidden="1" x14ac:dyDescent="0.3">
      <c r="A1360" s="46" t="s">
        <v>714</v>
      </c>
      <c r="B1360" s="47">
        <v>90074300592</v>
      </c>
      <c r="C1360" s="46" t="s">
        <v>1750</v>
      </c>
      <c r="D1360" s="48">
        <v>2000</v>
      </c>
      <c r="E1360">
        <f>VLOOKUP(B1360,Contributi!$A$4:$A$1506,1,0)</f>
        <v>90074300592</v>
      </c>
    </row>
    <row r="1361" spans="1:5" hidden="1" x14ac:dyDescent="0.3">
      <c r="A1361" s="46" t="s">
        <v>1195</v>
      </c>
      <c r="B1361" s="47">
        <v>14423931006</v>
      </c>
      <c r="C1361" s="46" t="s">
        <v>1749</v>
      </c>
      <c r="D1361" s="48">
        <v>600</v>
      </c>
      <c r="E1361">
        <f>VLOOKUP(B1361,Contributi!$A$4:$A$1506,1,0)</f>
        <v>14423931006</v>
      </c>
    </row>
    <row r="1362" spans="1:5" hidden="1" x14ac:dyDescent="0.3">
      <c r="A1362" s="46" t="s">
        <v>4081</v>
      </c>
      <c r="B1362" s="47">
        <v>90086910586</v>
      </c>
      <c r="C1362" s="46" t="s">
        <v>1763</v>
      </c>
      <c r="D1362" s="48">
        <v>1320</v>
      </c>
      <c r="E1362">
        <f>VLOOKUP(B1362,Contributi!$A$4:$A$1506,1,0)</f>
        <v>90086910586</v>
      </c>
    </row>
    <row r="1363" spans="1:5" hidden="1" x14ac:dyDescent="0.3">
      <c r="A1363" s="46" t="s">
        <v>736</v>
      </c>
      <c r="B1363" s="47">
        <v>94045360586</v>
      </c>
      <c r="C1363" s="46" t="s">
        <v>4082</v>
      </c>
      <c r="D1363" s="48">
        <v>250</v>
      </c>
      <c r="E1363">
        <f>VLOOKUP(B1363,Contributi!$A$4:$A$1506,1,0)</f>
        <v>94045360586</v>
      </c>
    </row>
    <row r="1364" spans="1:5" hidden="1" x14ac:dyDescent="0.3">
      <c r="A1364" s="46" t="s">
        <v>1571</v>
      </c>
      <c r="B1364" s="47">
        <v>97946200587</v>
      </c>
      <c r="C1364" s="46" t="s">
        <v>1572</v>
      </c>
      <c r="D1364" s="48">
        <v>600</v>
      </c>
      <c r="E1364">
        <f>VLOOKUP(B1364,Contributi!$A$4:$A$1506,1,0)</f>
        <v>97946200587</v>
      </c>
    </row>
    <row r="1365" spans="1:5" hidden="1" x14ac:dyDescent="0.3">
      <c r="A1365" s="46" t="s">
        <v>4083</v>
      </c>
      <c r="B1365" s="47">
        <v>97907470583</v>
      </c>
      <c r="C1365" s="46" t="s">
        <v>1841</v>
      </c>
      <c r="D1365" s="48">
        <v>480</v>
      </c>
      <c r="E1365">
        <f>VLOOKUP(B1365,Contributi!$A$4:$A$1506,1,0)</f>
        <v>97907470583</v>
      </c>
    </row>
    <row r="1366" spans="1:5" hidden="1" x14ac:dyDescent="0.3">
      <c r="A1366" s="46" t="s">
        <v>4084</v>
      </c>
      <c r="B1366" s="47">
        <v>90122440564</v>
      </c>
      <c r="C1366" s="46" t="s">
        <v>4085</v>
      </c>
      <c r="D1366" s="48">
        <v>200</v>
      </c>
      <c r="E1366">
        <f>VLOOKUP(B1366,Contributi!$A$4:$A$1506,1,0)</f>
        <v>90122440564</v>
      </c>
    </row>
    <row r="1367" spans="1:5" hidden="1" x14ac:dyDescent="0.3">
      <c r="A1367" s="46" t="s">
        <v>1259</v>
      </c>
      <c r="B1367" s="47">
        <v>97926920584</v>
      </c>
      <c r="C1367" s="46" t="s">
        <v>1739</v>
      </c>
      <c r="D1367" s="48">
        <v>600</v>
      </c>
      <c r="E1367">
        <f>VLOOKUP(B1367,Contributi!$A$4:$A$1506,1,0)</f>
        <v>97926920584</v>
      </c>
    </row>
    <row r="1368" spans="1:5" hidden="1" x14ac:dyDescent="0.3">
      <c r="A1368" s="46" t="s">
        <v>249</v>
      </c>
      <c r="B1368" s="47">
        <v>80016350565</v>
      </c>
      <c r="C1368" s="46" t="s">
        <v>1734</v>
      </c>
      <c r="D1368" s="48">
        <v>1200</v>
      </c>
      <c r="E1368">
        <f>VLOOKUP(B1368,Contributi!$A$4:$A$1506,1,0)</f>
        <v>80016350565</v>
      </c>
    </row>
    <row r="1369" spans="1:5" hidden="1" x14ac:dyDescent="0.3">
      <c r="A1369" s="46" t="s">
        <v>1569</v>
      </c>
      <c r="B1369" s="47">
        <v>97666880584</v>
      </c>
      <c r="C1369" s="46" t="s">
        <v>1570</v>
      </c>
      <c r="D1369" s="48">
        <v>150</v>
      </c>
      <c r="E1369">
        <f>VLOOKUP(B1369,Contributi!$A$4:$A$1506,1,0)</f>
        <v>97666880584</v>
      </c>
    </row>
    <row r="1370" spans="1:5" hidden="1" x14ac:dyDescent="0.3">
      <c r="A1370" s="46" t="s">
        <v>4086</v>
      </c>
      <c r="B1370" s="47">
        <v>92086670608</v>
      </c>
      <c r="C1370" s="46" t="s">
        <v>1585</v>
      </c>
      <c r="D1370" s="48">
        <v>2565</v>
      </c>
      <c r="E1370">
        <f>VLOOKUP(B1370,Contributi!$A$4:$A$1506,1,0)</f>
        <v>92086670608</v>
      </c>
    </row>
    <row r="1371" spans="1:5" hidden="1" x14ac:dyDescent="0.3">
      <c r="A1371" s="46" t="s">
        <v>4087</v>
      </c>
      <c r="B1371" s="47">
        <v>96304860586</v>
      </c>
      <c r="C1371" s="46" t="s">
        <v>4088</v>
      </c>
      <c r="D1371" s="48">
        <v>175</v>
      </c>
      <c r="E1371">
        <f>VLOOKUP(B1371,Contributi!$A$4:$A$1506,1,0)</f>
        <v>96304860586</v>
      </c>
    </row>
    <row r="1372" spans="1:5" hidden="1" x14ac:dyDescent="0.3">
      <c r="A1372" s="46" t="s">
        <v>1714</v>
      </c>
      <c r="B1372" s="47">
        <v>91135130598</v>
      </c>
      <c r="C1372" s="46" t="s">
        <v>1715</v>
      </c>
      <c r="D1372" s="48">
        <v>2730</v>
      </c>
      <c r="E1372">
        <f>VLOOKUP(B1372,Contributi!$A$4:$A$1506,1,0)</f>
        <v>91135130598</v>
      </c>
    </row>
    <row r="1373" spans="1:5" hidden="1" x14ac:dyDescent="0.3">
      <c r="A1373" s="46" t="s">
        <v>439</v>
      </c>
      <c r="B1373" s="47">
        <v>95049700586</v>
      </c>
      <c r="C1373" s="46" t="s">
        <v>1555</v>
      </c>
      <c r="D1373" s="48">
        <v>2000</v>
      </c>
      <c r="E1373">
        <f>VLOOKUP(B1373,Contributi!$A$4:$A$1506,1,0)</f>
        <v>95049700586</v>
      </c>
    </row>
    <row r="1374" spans="1:5" hidden="1" x14ac:dyDescent="0.3">
      <c r="A1374" s="46" t="s">
        <v>1565</v>
      </c>
      <c r="B1374" s="47">
        <v>3121100600</v>
      </c>
      <c r="C1374" s="46" t="s">
        <v>1566</v>
      </c>
      <c r="D1374" s="48">
        <v>8925</v>
      </c>
      <c r="E1374">
        <f>VLOOKUP(B1374,Contributi!$A$4:$A$1506,1,0)</f>
        <v>3121100600</v>
      </c>
    </row>
    <row r="1375" spans="1:5" hidden="1" x14ac:dyDescent="0.3">
      <c r="A1375" s="46" t="s">
        <v>4089</v>
      </c>
      <c r="B1375" s="47">
        <v>97859460582</v>
      </c>
      <c r="C1375" s="46" t="s">
        <v>1648</v>
      </c>
      <c r="D1375" s="48">
        <v>1400</v>
      </c>
      <c r="E1375">
        <f>VLOOKUP(B1375,Contributi!$A$4:$A$1506,1,0)</f>
        <v>97859460582</v>
      </c>
    </row>
    <row r="1376" spans="1:5" hidden="1" x14ac:dyDescent="0.3">
      <c r="A1376" s="46" t="s">
        <v>4090</v>
      </c>
      <c r="B1376" s="47">
        <v>90129570561</v>
      </c>
      <c r="C1376" s="46" t="s">
        <v>4091</v>
      </c>
      <c r="D1376" s="48">
        <v>180</v>
      </c>
      <c r="E1376">
        <f>VLOOKUP(B1376,Contributi!$A$4:$A$1506,1,0)</f>
        <v>90129570561</v>
      </c>
    </row>
    <row r="1377" spans="1:5" hidden="1" x14ac:dyDescent="0.3">
      <c r="A1377" s="46" t="s">
        <v>4092</v>
      </c>
      <c r="B1377" s="47">
        <v>97913650582</v>
      </c>
      <c r="C1377" s="46" t="s">
        <v>4093</v>
      </c>
      <c r="D1377" s="48">
        <v>560</v>
      </c>
      <c r="E1377">
        <f>VLOOKUP(B1377,Contributi!$A$4:$A$1506,1,0)</f>
        <v>97913650582</v>
      </c>
    </row>
    <row r="1378" spans="1:5" hidden="1" x14ac:dyDescent="0.3">
      <c r="A1378" s="46" t="s">
        <v>1721</v>
      </c>
      <c r="B1378" s="47">
        <v>6321121003</v>
      </c>
      <c r="C1378" s="46" t="s">
        <v>1722</v>
      </c>
      <c r="D1378" s="48">
        <v>16678</v>
      </c>
      <c r="E1378">
        <f>VLOOKUP(B1378,Contributi!$A$4:$A$1506,1,0)</f>
        <v>6321121003</v>
      </c>
    </row>
    <row r="1379" spans="1:5" hidden="1" x14ac:dyDescent="0.3">
      <c r="A1379" s="46" t="s">
        <v>1856</v>
      </c>
      <c r="B1379" s="47">
        <v>11539301009</v>
      </c>
      <c r="C1379" s="46" t="s">
        <v>1857</v>
      </c>
      <c r="D1379" s="48">
        <v>25290</v>
      </c>
      <c r="E1379">
        <f>VLOOKUP(B1379,Contributi!$A$4:$A$1506,1,0)</f>
        <v>11539301009</v>
      </c>
    </row>
    <row r="1380" spans="1:5" hidden="1" x14ac:dyDescent="0.3">
      <c r="A1380" s="46" t="s">
        <v>4094</v>
      </c>
      <c r="B1380" s="47">
        <v>95032110587</v>
      </c>
      <c r="C1380" s="46" t="s">
        <v>1563</v>
      </c>
      <c r="D1380" s="48">
        <v>0</v>
      </c>
      <c r="E1380">
        <f>VLOOKUP(B1380,Contributi!$A$4:$A$1506,1,0)</f>
        <v>95032110587</v>
      </c>
    </row>
    <row r="1381" spans="1:5" hidden="1" x14ac:dyDescent="0.3">
      <c r="A1381" s="46" t="s">
        <v>748</v>
      </c>
      <c r="B1381" s="47">
        <v>97665910580</v>
      </c>
      <c r="C1381" s="46" t="s">
        <v>4095</v>
      </c>
      <c r="D1381" s="48">
        <v>0</v>
      </c>
      <c r="E1381">
        <f>VLOOKUP(B1381,Contributi!$A$4:$A$1506,1,0)</f>
        <v>97665910580</v>
      </c>
    </row>
    <row r="1382" spans="1:5" hidden="1" x14ac:dyDescent="0.3">
      <c r="A1382" s="46" t="s">
        <v>1538</v>
      </c>
      <c r="B1382" s="47">
        <v>97725790584</v>
      </c>
      <c r="C1382" s="46" t="s">
        <v>1539</v>
      </c>
      <c r="D1382" s="48">
        <v>6255</v>
      </c>
      <c r="E1382">
        <f>VLOOKUP(B1382,Contributi!$A$4:$A$1506,1,0)</f>
        <v>97725790584</v>
      </c>
    </row>
    <row r="1383" spans="1:5" hidden="1" x14ac:dyDescent="0.3">
      <c r="A1383" s="46" t="s">
        <v>3654</v>
      </c>
      <c r="B1383" s="47">
        <v>97667970582</v>
      </c>
      <c r="C1383" s="46" t="s">
        <v>4096</v>
      </c>
      <c r="D1383" s="48">
        <v>100</v>
      </c>
      <c r="E1383">
        <f>VLOOKUP(B1383,Contributi!$A$4:$A$1506,1,0)</f>
        <v>97667970582</v>
      </c>
    </row>
    <row r="1384" spans="1:5" hidden="1" x14ac:dyDescent="0.3">
      <c r="A1384" s="46" t="s">
        <v>4097</v>
      </c>
      <c r="B1384" s="47">
        <v>4781441003</v>
      </c>
      <c r="C1384" s="46" t="s">
        <v>4098</v>
      </c>
      <c r="D1384" s="48">
        <v>5760</v>
      </c>
      <c r="E1384">
        <f>VLOOKUP(B1384,Contributi!$A$4:$A$1506,1,0)</f>
        <v>4781441003</v>
      </c>
    </row>
    <row r="1385" spans="1:5" hidden="1" x14ac:dyDescent="0.3">
      <c r="A1385" s="46" t="s">
        <v>1723</v>
      </c>
      <c r="B1385" s="47">
        <v>5462201004</v>
      </c>
      <c r="C1385" s="46" t="s">
        <v>1724</v>
      </c>
      <c r="D1385" s="48">
        <v>6165</v>
      </c>
      <c r="E1385">
        <f>VLOOKUP(B1385,Contributi!$A$4:$A$1506,1,0)</f>
        <v>5462201004</v>
      </c>
    </row>
    <row r="1386" spans="1:5" hidden="1" x14ac:dyDescent="0.3">
      <c r="A1386" s="46" t="s">
        <v>1704</v>
      </c>
      <c r="B1386" s="47">
        <v>97575660580</v>
      </c>
      <c r="C1386" s="46" t="s">
        <v>1705</v>
      </c>
      <c r="D1386" s="48">
        <v>2880</v>
      </c>
      <c r="E1386">
        <f>VLOOKUP(B1386,Contributi!$A$4:$A$1506,1,0)</f>
        <v>97575660580</v>
      </c>
    </row>
    <row r="1387" spans="1:5" hidden="1" x14ac:dyDescent="0.3">
      <c r="A1387" s="46" t="s">
        <v>4099</v>
      </c>
      <c r="B1387" s="47">
        <v>97739430581</v>
      </c>
      <c r="C1387" s="46" t="s">
        <v>4100</v>
      </c>
      <c r="D1387" s="48">
        <v>550</v>
      </c>
      <c r="E1387">
        <f>VLOOKUP(B1387,Contributi!$A$4:$A$1506,1,0)</f>
        <v>97739430581</v>
      </c>
    </row>
    <row r="1388" spans="1:5" hidden="1" x14ac:dyDescent="0.3">
      <c r="A1388" s="46" t="s">
        <v>1673</v>
      </c>
      <c r="B1388" s="47">
        <v>91162280597</v>
      </c>
      <c r="C1388" s="46" t="s">
        <v>1674</v>
      </c>
      <c r="D1388" s="48">
        <v>3520</v>
      </c>
      <c r="E1388">
        <f>VLOOKUP(B1388,Contributi!$A$4:$A$1506,1,0)</f>
        <v>91162280597</v>
      </c>
    </row>
    <row r="1389" spans="1:5" hidden="1" x14ac:dyDescent="0.3">
      <c r="A1389" s="46" t="s">
        <v>1825</v>
      </c>
      <c r="B1389" s="47">
        <v>97969730585</v>
      </c>
      <c r="C1389" s="46" t="s">
        <v>1826</v>
      </c>
      <c r="D1389" s="48">
        <v>1500</v>
      </c>
      <c r="E1389">
        <f>VLOOKUP(B1389,Contributi!$A$4:$A$1506,1,0)</f>
        <v>97969730585</v>
      </c>
    </row>
    <row r="1390" spans="1:5" hidden="1" x14ac:dyDescent="0.3">
      <c r="A1390" s="46" t="s">
        <v>1677</v>
      </c>
      <c r="B1390" s="47">
        <v>92095090608</v>
      </c>
      <c r="C1390" s="46" t="s">
        <v>1678</v>
      </c>
      <c r="D1390" s="48">
        <v>2500</v>
      </c>
      <c r="E1390">
        <f>VLOOKUP(B1390,Contributi!$A$4:$A$1506,1,0)</f>
        <v>92095090608</v>
      </c>
    </row>
    <row r="1391" spans="1:5" hidden="1" x14ac:dyDescent="0.3">
      <c r="A1391" s="46" t="s">
        <v>1818</v>
      </c>
      <c r="B1391" s="47">
        <v>15759841008</v>
      </c>
      <c r="C1391" s="46" t="s">
        <v>1819</v>
      </c>
      <c r="D1391" s="48">
        <v>10710</v>
      </c>
      <c r="E1391">
        <f>VLOOKUP(B1391,Contributi!$A$4:$A$1506,1,0)</f>
        <v>15759841008</v>
      </c>
    </row>
    <row r="1392" spans="1:5" hidden="1" x14ac:dyDescent="0.3">
      <c r="A1392" s="46" t="s">
        <v>1717</v>
      </c>
      <c r="B1392" s="47">
        <v>3121700607</v>
      </c>
      <c r="C1392" s="46" t="s">
        <v>1718</v>
      </c>
      <c r="D1392" s="48">
        <v>1000</v>
      </c>
      <c r="E1392">
        <f>VLOOKUP(B1392,Contributi!$A$4:$A$1506,1,0)</f>
        <v>3121700607</v>
      </c>
    </row>
    <row r="1393" spans="1:5" hidden="1" x14ac:dyDescent="0.3">
      <c r="A1393" s="46" t="s">
        <v>1745</v>
      </c>
      <c r="B1393" s="47">
        <v>92043200606</v>
      </c>
      <c r="C1393" s="46" t="s">
        <v>1746</v>
      </c>
      <c r="D1393" s="48">
        <v>1470</v>
      </c>
      <c r="E1393">
        <f>VLOOKUP(B1393,Contributi!$A$4:$A$1506,1,0)</f>
        <v>92043200606</v>
      </c>
    </row>
    <row r="1394" spans="1:5" hidden="1" x14ac:dyDescent="0.3">
      <c r="A1394" s="46" t="s">
        <v>15</v>
      </c>
      <c r="B1394" s="47">
        <v>17650601002</v>
      </c>
      <c r="C1394" s="46" t="s">
        <v>1693</v>
      </c>
      <c r="D1394" s="48">
        <v>22895</v>
      </c>
      <c r="E1394">
        <f>VLOOKUP(B1394,Contributi!$A$4:$A$1506,1,0)</f>
        <v>17650601002</v>
      </c>
    </row>
    <row r="1395" spans="1:5" hidden="1" x14ac:dyDescent="0.3">
      <c r="A1395" s="46" t="s">
        <v>1820</v>
      </c>
      <c r="B1395" s="47">
        <v>92008670603</v>
      </c>
      <c r="C1395" s="46" t="s">
        <v>1821</v>
      </c>
      <c r="D1395" s="48">
        <v>32940</v>
      </c>
      <c r="E1395">
        <f>VLOOKUP(B1395,Contributi!$A$4:$A$1506,1,0)</f>
        <v>92008670603</v>
      </c>
    </row>
    <row r="1396" spans="1:5" hidden="1" x14ac:dyDescent="0.3">
      <c r="A1396" s="46" t="s">
        <v>337</v>
      </c>
      <c r="B1396" s="47">
        <v>97035930581</v>
      </c>
      <c r="C1396" s="46" t="s">
        <v>1548</v>
      </c>
      <c r="D1396" s="48">
        <v>1485</v>
      </c>
      <c r="E1396">
        <f>VLOOKUP(B1396,Contributi!$A$4:$A$1506,1,0)</f>
        <v>97035930581</v>
      </c>
    </row>
    <row r="1397" spans="1:5" hidden="1" x14ac:dyDescent="0.3">
      <c r="A1397" s="46" t="s">
        <v>4101</v>
      </c>
      <c r="B1397" s="47">
        <v>97479290583</v>
      </c>
      <c r="C1397" s="46" t="s">
        <v>4102</v>
      </c>
      <c r="D1397" s="48">
        <v>120</v>
      </c>
      <c r="E1397">
        <f>VLOOKUP(B1397,Contributi!$A$4:$A$1506,1,0)</f>
        <v>97479290583</v>
      </c>
    </row>
    <row r="1398" spans="1:5" hidden="1" x14ac:dyDescent="0.3">
      <c r="A1398" s="46" t="s">
        <v>4103</v>
      </c>
      <c r="B1398" s="47">
        <v>90151070563</v>
      </c>
      <c r="C1398" s="46" t="s">
        <v>4104</v>
      </c>
      <c r="D1398" s="48">
        <v>5400</v>
      </c>
      <c r="E1398">
        <f>VLOOKUP(B1398,Contributi!$A$4:$A$1506,1,0)</f>
        <v>90151070563</v>
      </c>
    </row>
    <row r="1399" spans="1:5" hidden="1" x14ac:dyDescent="0.3">
      <c r="A1399" s="46" t="s">
        <v>1747</v>
      </c>
      <c r="B1399" s="47">
        <v>14568361001</v>
      </c>
      <c r="C1399" s="46" t="s">
        <v>1748</v>
      </c>
      <c r="D1399" s="48">
        <v>2121.5</v>
      </c>
      <c r="E1399">
        <f>VLOOKUP(B1399,Contributi!$A$4:$A$1506,1,0)</f>
        <v>14568361001</v>
      </c>
    </row>
    <row r="1400" spans="1:5" hidden="1" x14ac:dyDescent="0.3">
      <c r="D1400" s="8">
        <f>SUM(D2:D1399)</f>
        <v>5805227.2999999998</v>
      </c>
    </row>
  </sheetData>
  <autoFilter ref="A1:F1400" xr:uid="{526CA96D-F519-4480-84F7-B11F8ECD4761}">
    <filterColumn colId="4">
      <filters>
        <filter val="#N/D"/>
      </filters>
    </filterColumn>
  </autoFilter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74FD-B5D9-493B-A99E-FF0AAFB70D6C}">
  <sheetPr codeName="Foglio21"/>
  <dimension ref="A1:H161"/>
  <sheetViews>
    <sheetView showGridLines="0" topLeftCell="C137" zoomScale="90" zoomScaleNormal="90" workbookViewId="0">
      <selection activeCell="H4" sqref="H4:H161"/>
    </sheetView>
  </sheetViews>
  <sheetFormatPr defaultRowHeight="14.4" x14ac:dyDescent="0.3"/>
  <cols>
    <col min="1" max="1" width="17.109375" customWidth="1"/>
    <col min="2" max="2" width="21.88671875" style="15" bestFit="1" customWidth="1"/>
    <col min="3" max="3" width="94.6640625" bestFit="1" customWidth="1"/>
    <col min="4" max="4" width="23.33203125" style="1" customWidth="1"/>
    <col min="5" max="5" width="21.5546875" style="5" bestFit="1" customWidth="1"/>
    <col min="6" max="6" width="22.33203125" customWidth="1"/>
    <col min="7" max="7" width="28.109375" style="8" customWidth="1"/>
    <col min="8" max="8" width="28.109375" customWidth="1"/>
  </cols>
  <sheetData>
    <row r="1" spans="1:8" x14ac:dyDescent="0.3">
      <c r="A1" s="3" t="s">
        <v>680</v>
      </c>
      <c r="B1" s="14"/>
      <c r="E1"/>
      <c r="G1"/>
    </row>
    <row r="2" spans="1:8" x14ac:dyDescent="0.3">
      <c r="E2"/>
      <c r="G2"/>
    </row>
    <row r="3" spans="1:8" ht="43.2" x14ac:dyDescent="0.3">
      <c r="A3" s="4" t="s">
        <v>664</v>
      </c>
      <c r="B3" s="16" t="s">
        <v>665</v>
      </c>
      <c r="C3" s="4" t="s">
        <v>666</v>
      </c>
      <c r="D3" s="4" t="s">
        <v>667</v>
      </c>
      <c r="E3" s="4" t="s">
        <v>668</v>
      </c>
      <c r="F3" s="4" t="s">
        <v>3628</v>
      </c>
      <c r="G3" s="4" t="s">
        <v>1489</v>
      </c>
      <c r="H3" s="4" t="s">
        <v>1490</v>
      </c>
    </row>
    <row r="4" spans="1:8" ht="15.6" x14ac:dyDescent="0.3">
      <c r="A4" s="6">
        <v>664</v>
      </c>
      <c r="B4" s="17">
        <v>15509201008</v>
      </c>
      <c r="C4" s="2" t="s">
        <v>505</v>
      </c>
      <c r="D4" s="12" t="s">
        <v>672</v>
      </c>
      <c r="E4" s="13" t="s">
        <v>673</v>
      </c>
      <c r="F4" s="7"/>
      <c r="G4" s="18"/>
      <c r="H4" s="18">
        <v>31000</v>
      </c>
    </row>
    <row r="5" spans="1:8" ht="15.6" x14ac:dyDescent="0.3">
      <c r="A5" s="6">
        <v>1225</v>
      </c>
      <c r="B5" s="17">
        <v>96451210585</v>
      </c>
      <c r="C5" s="2" t="s">
        <v>1242</v>
      </c>
      <c r="D5" s="26" t="s">
        <v>669</v>
      </c>
      <c r="E5" s="11" t="s">
        <v>670</v>
      </c>
      <c r="F5" s="7"/>
      <c r="G5" s="18"/>
      <c r="H5" s="18">
        <v>30000</v>
      </c>
    </row>
    <row r="6" spans="1:8" ht="15.6" x14ac:dyDescent="0.3">
      <c r="A6" s="6">
        <v>720</v>
      </c>
      <c r="B6" s="17">
        <v>97976200580</v>
      </c>
      <c r="C6" s="2" t="s">
        <v>737</v>
      </c>
      <c r="D6" s="7" t="s">
        <v>669</v>
      </c>
      <c r="E6" s="10">
        <v>46032</v>
      </c>
      <c r="F6" s="7"/>
      <c r="G6" s="18"/>
      <c r="H6" s="18">
        <v>28600</v>
      </c>
    </row>
    <row r="7" spans="1:8" ht="15.6" x14ac:dyDescent="0.3">
      <c r="A7" s="6">
        <v>77</v>
      </c>
      <c r="B7" s="17">
        <v>91101630597</v>
      </c>
      <c r="C7" s="2" t="s">
        <v>576</v>
      </c>
      <c r="D7" s="26" t="s">
        <v>669</v>
      </c>
      <c r="E7" s="27">
        <v>46046</v>
      </c>
      <c r="F7" s="7"/>
      <c r="G7" s="18"/>
      <c r="H7" s="18">
        <v>28560</v>
      </c>
    </row>
    <row r="8" spans="1:8" ht="15.6" x14ac:dyDescent="0.3">
      <c r="A8" s="6">
        <v>405</v>
      </c>
      <c r="B8" s="17">
        <v>8411210589</v>
      </c>
      <c r="C8" s="2" t="s">
        <v>351</v>
      </c>
      <c r="D8" s="7" t="s">
        <v>669</v>
      </c>
      <c r="E8" s="9">
        <v>46000</v>
      </c>
      <c r="F8" s="7"/>
      <c r="G8" s="18"/>
      <c r="H8" s="18">
        <v>27887.71</v>
      </c>
    </row>
    <row r="9" spans="1:8" ht="15.6" x14ac:dyDescent="0.3">
      <c r="A9" s="6">
        <v>406</v>
      </c>
      <c r="B9" s="17">
        <v>13442191006</v>
      </c>
      <c r="C9" s="2" t="s">
        <v>589</v>
      </c>
      <c r="D9" s="7" t="s">
        <v>669</v>
      </c>
      <c r="E9" s="11" t="s">
        <v>670</v>
      </c>
      <c r="F9" s="7"/>
      <c r="G9" s="18"/>
      <c r="H9" s="18">
        <v>26500</v>
      </c>
    </row>
    <row r="10" spans="1:8" ht="15.6" x14ac:dyDescent="0.3">
      <c r="A10" s="6">
        <v>1193</v>
      </c>
      <c r="B10" s="17">
        <v>95038760583</v>
      </c>
      <c r="C10" s="2" t="s">
        <v>1210</v>
      </c>
      <c r="D10" s="7" t="s">
        <v>669</v>
      </c>
      <c r="E10" s="9">
        <v>46079</v>
      </c>
      <c r="F10" s="7"/>
      <c r="G10" s="18"/>
      <c r="H10" s="18">
        <v>25200</v>
      </c>
    </row>
    <row r="11" spans="1:8" ht="15.6" x14ac:dyDescent="0.3">
      <c r="A11" s="6">
        <v>192</v>
      </c>
      <c r="B11" s="17">
        <v>92000380581</v>
      </c>
      <c r="C11" s="2" t="s">
        <v>484</v>
      </c>
      <c r="D11" s="7" t="s">
        <v>669</v>
      </c>
      <c r="E11" s="9">
        <v>46112</v>
      </c>
      <c r="F11" s="7"/>
      <c r="G11" s="18"/>
      <c r="H11" s="18">
        <v>25000</v>
      </c>
    </row>
    <row r="12" spans="1:8" ht="15.6" x14ac:dyDescent="0.3">
      <c r="A12" s="6">
        <v>303</v>
      </c>
      <c r="B12" s="17">
        <v>95051280584</v>
      </c>
      <c r="C12" s="2" t="s">
        <v>613</v>
      </c>
      <c r="D12" s="7" t="s">
        <v>669</v>
      </c>
      <c r="E12" s="11" t="s">
        <v>670</v>
      </c>
      <c r="F12" s="7"/>
      <c r="G12" s="18"/>
      <c r="H12" s="18">
        <v>23500</v>
      </c>
    </row>
    <row r="13" spans="1:8" ht="15.6" x14ac:dyDescent="0.3">
      <c r="A13" s="6">
        <v>618</v>
      </c>
      <c r="B13" s="17">
        <v>14901351008</v>
      </c>
      <c r="C13" s="2" t="s">
        <v>3</v>
      </c>
      <c r="D13" s="7" t="s">
        <v>669</v>
      </c>
      <c r="E13" s="9">
        <v>45911</v>
      </c>
      <c r="F13" s="7" t="s">
        <v>669</v>
      </c>
      <c r="G13" s="18">
        <v>7638</v>
      </c>
      <c r="H13" s="18">
        <v>22679</v>
      </c>
    </row>
    <row r="14" spans="1:8" ht="15.6" x14ac:dyDescent="0.3">
      <c r="A14" s="6">
        <v>1334</v>
      </c>
      <c r="B14" s="17">
        <v>97576660589</v>
      </c>
      <c r="C14" s="2" t="s">
        <v>1351</v>
      </c>
      <c r="D14" s="26" t="s">
        <v>669</v>
      </c>
      <c r="E14" s="9">
        <v>46080</v>
      </c>
      <c r="F14" s="7"/>
      <c r="G14" s="18"/>
      <c r="H14" s="18">
        <v>22500</v>
      </c>
    </row>
    <row r="15" spans="1:8" ht="15.6" x14ac:dyDescent="0.3">
      <c r="A15" s="6">
        <v>868</v>
      </c>
      <c r="B15" s="17">
        <v>97385840588</v>
      </c>
      <c r="C15" s="2" t="s">
        <v>885</v>
      </c>
      <c r="D15" s="7" t="s">
        <v>669</v>
      </c>
      <c r="E15" s="11" t="s">
        <v>670</v>
      </c>
      <c r="F15" s="7"/>
      <c r="G15" s="18"/>
      <c r="H15" s="18">
        <v>20500</v>
      </c>
    </row>
    <row r="16" spans="1:8" ht="15.6" x14ac:dyDescent="0.3">
      <c r="A16" s="6">
        <v>482</v>
      </c>
      <c r="B16" s="17">
        <v>3122820602</v>
      </c>
      <c r="C16" s="2" t="s">
        <v>301</v>
      </c>
      <c r="D16" s="7" t="s">
        <v>669</v>
      </c>
      <c r="E16" s="11" t="s">
        <v>670</v>
      </c>
      <c r="F16" s="7"/>
      <c r="G16" s="18"/>
      <c r="H16" s="18">
        <v>19000</v>
      </c>
    </row>
    <row r="17" spans="1:8" ht="15.6" x14ac:dyDescent="0.3">
      <c r="A17" s="6">
        <v>642</v>
      </c>
      <c r="B17" s="17">
        <v>6204131004</v>
      </c>
      <c r="C17" s="2" t="s">
        <v>256</v>
      </c>
      <c r="D17" s="7" t="s">
        <v>669</v>
      </c>
      <c r="E17" s="9">
        <v>45993</v>
      </c>
      <c r="F17" s="7"/>
      <c r="G17" s="18"/>
      <c r="H17" s="18">
        <v>19000</v>
      </c>
    </row>
    <row r="18" spans="1:8" ht="15.6" x14ac:dyDescent="0.3">
      <c r="A18" s="6">
        <v>721</v>
      </c>
      <c r="B18" s="17">
        <v>97061180580</v>
      </c>
      <c r="C18" s="2" t="s">
        <v>738</v>
      </c>
      <c r="D18" s="26" t="s">
        <v>669</v>
      </c>
      <c r="E18" s="9">
        <v>46056</v>
      </c>
      <c r="F18" s="7"/>
      <c r="G18" s="18"/>
      <c r="H18" s="18">
        <v>18500</v>
      </c>
    </row>
    <row r="19" spans="1:8" ht="15.6" x14ac:dyDescent="0.3">
      <c r="A19" s="6">
        <v>542</v>
      </c>
      <c r="B19" s="17">
        <v>11073281005</v>
      </c>
      <c r="C19" s="2" t="s">
        <v>181</v>
      </c>
      <c r="D19" s="7" t="s">
        <v>669</v>
      </c>
      <c r="E19" s="9">
        <v>45994</v>
      </c>
      <c r="F19" s="11" t="s">
        <v>676</v>
      </c>
      <c r="G19" s="18">
        <v>498</v>
      </c>
      <c r="H19" s="18">
        <v>18495</v>
      </c>
    </row>
    <row r="20" spans="1:8" ht="15.6" x14ac:dyDescent="0.3">
      <c r="A20" s="6">
        <v>505</v>
      </c>
      <c r="B20" s="17">
        <v>94079720580</v>
      </c>
      <c r="C20" s="2" t="s">
        <v>199</v>
      </c>
      <c r="D20" s="7" t="s">
        <v>669</v>
      </c>
      <c r="E20" s="6" t="s">
        <v>670</v>
      </c>
      <c r="F20" s="7"/>
      <c r="G20" s="18"/>
      <c r="H20" s="18">
        <v>17500</v>
      </c>
    </row>
    <row r="21" spans="1:8" ht="15.6" x14ac:dyDescent="0.3">
      <c r="A21" s="6">
        <v>647</v>
      </c>
      <c r="B21" s="17">
        <v>12514071005</v>
      </c>
      <c r="C21" s="2" t="s">
        <v>41</v>
      </c>
      <c r="D21" s="7" t="s">
        <v>669</v>
      </c>
      <c r="E21" s="10">
        <v>46023</v>
      </c>
      <c r="F21" s="7"/>
      <c r="G21" s="18"/>
      <c r="H21" s="18">
        <v>16795</v>
      </c>
    </row>
    <row r="22" spans="1:8" ht="15.6" x14ac:dyDescent="0.3">
      <c r="A22" s="6">
        <v>571</v>
      </c>
      <c r="B22" s="17">
        <v>9879941004</v>
      </c>
      <c r="C22" s="2" t="s">
        <v>292</v>
      </c>
      <c r="D22" s="7" t="s">
        <v>669</v>
      </c>
      <c r="E22" s="11" t="s">
        <v>670</v>
      </c>
      <c r="F22" s="7"/>
      <c r="G22" s="18"/>
      <c r="H22" s="18">
        <v>16500</v>
      </c>
    </row>
    <row r="23" spans="1:8" ht="15.6" x14ac:dyDescent="0.3">
      <c r="A23" s="6">
        <v>431</v>
      </c>
      <c r="B23" s="17">
        <v>14729591009</v>
      </c>
      <c r="C23" s="2" t="s">
        <v>462</v>
      </c>
      <c r="D23" s="7" t="s">
        <v>669</v>
      </c>
      <c r="E23" s="9">
        <v>46023</v>
      </c>
      <c r="F23" s="7"/>
      <c r="G23" s="18"/>
      <c r="H23" s="18">
        <v>16000</v>
      </c>
    </row>
    <row r="24" spans="1:8" ht="15.6" x14ac:dyDescent="0.3">
      <c r="A24" s="6">
        <v>1119</v>
      </c>
      <c r="B24" s="17">
        <v>97759540582</v>
      </c>
      <c r="C24" s="2" t="s">
        <v>1136</v>
      </c>
      <c r="D24" s="7" t="s">
        <v>669</v>
      </c>
      <c r="E24" s="9">
        <v>46079</v>
      </c>
      <c r="F24" s="7"/>
      <c r="G24" s="18"/>
      <c r="H24" s="18">
        <v>16000</v>
      </c>
    </row>
    <row r="25" spans="1:8" ht="15.6" x14ac:dyDescent="0.3">
      <c r="A25" s="6">
        <v>298</v>
      </c>
      <c r="B25" s="17">
        <v>12533071002</v>
      </c>
      <c r="C25" s="2" t="s">
        <v>160</v>
      </c>
      <c r="D25" s="7" t="s">
        <v>669</v>
      </c>
      <c r="E25" s="9">
        <v>46106</v>
      </c>
      <c r="F25" s="7"/>
      <c r="G25" s="18"/>
      <c r="H25" s="18">
        <v>15635</v>
      </c>
    </row>
    <row r="26" spans="1:8" ht="15.6" x14ac:dyDescent="0.3">
      <c r="A26" s="6">
        <v>199</v>
      </c>
      <c r="B26" s="17">
        <v>92008670603</v>
      </c>
      <c r="C26" s="2" t="s">
        <v>420</v>
      </c>
      <c r="D26" s="7" t="s">
        <v>669</v>
      </c>
      <c r="E26" s="9">
        <v>46017</v>
      </c>
      <c r="F26" s="7"/>
      <c r="G26" s="18"/>
      <c r="H26" s="18">
        <v>15300</v>
      </c>
    </row>
    <row r="27" spans="1:8" ht="15.6" x14ac:dyDescent="0.3">
      <c r="A27" s="6">
        <v>1423</v>
      </c>
      <c r="B27" s="17">
        <v>97810490587</v>
      </c>
      <c r="C27" s="2" t="s">
        <v>1440</v>
      </c>
      <c r="D27" s="7" t="s">
        <v>669</v>
      </c>
      <c r="E27" s="10">
        <v>46042</v>
      </c>
      <c r="F27" s="7"/>
      <c r="G27" s="18"/>
      <c r="H27" s="18">
        <v>14800</v>
      </c>
    </row>
    <row r="28" spans="1:8" ht="15.6" x14ac:dyDescent="0.3">
      <c r="A28" s="6">
        <v>1141</v>
      </c>
      <c r="B28" s="17">
        <v>90002110600</v>
      </c>
      <c r="C28" s="2" t="s">
        <v>1158</v>
      </c>
      <c r="D28" s="7" t="s">
        <v>669</v>
      </c>
      <c r="E28" s="10">
        <v>46078</v>
      </c>
      <c r="F28" s="7"/>
      <c r="G28" s="18"/>
      <c r="H28" s="18">
        <v>14400</v>
      </c>
    </row>
    <row r="29" spans="1:8" ht="15.6" x14ac:dyDescent="0.3">
      <c r="A29" s="6">
        <v>409</v>
      </c>
      <c r="B29" s="17">
        <v>4167921008</v>
      </c>
      <c r="C29" s="2" t="s">
        <v>129</v>
      </c>
      <c r="D29" s="7" t="s">
        <v>669</v>
      </c>
      <c r="E29" s="11" t="s">
        <v>670</v>
      </c>
      <c r="F29" s="7"/>
      <c r="G29" s="18"/>
      <c r="H29" s="18">
        <v>14065</v>
      </c>
    </row>
    <row r="30" spans="1:8" ht="15.6" x14ac:dyDescent="0.3">
      <c r="A30" s="6">
        <v>179</v>
      </c>
      <c r="B30" s="17">
        <v>90061870581</v>
      </c>
      <c r="C30" s="2" t="s">
        <v>429</v>
      </c>
      <c r="D30" s="7" t="s">
        <v>669</v>
      </c>
      <c r="E30" s="11" t="s">
        <v>670</v>
      </c>
      <c r="F30" s="7"/>
      <c r="G30" s="18"/>
      <c r="H30" s="18">
        <v>13920</v>
      </c>
    </row>
    <row r="31" spans="1:8" ht="15.6" x14ac:dyDescent="0.3">
      <c r="A31" s="6">
        <v>314</v>
      </c>
      <c r="B31" s="17">
        <v>2882580604</v>
      </c>
      <c r="C31" s="2" t="s">
        <v>366</v>
      </c>
      <c r="D31" s="7" t="s">
        <v>669</v>
      </c>
      <c r="E31" s="9">
        <v>45945</v>
      </c>
      <c r="F31" s="11" t="s">
        <v>676</v>
      </c>
      <c r="G31" s="18">
        <v>250</v>
      </c>
      <c r="H31" s="18">
        <v>13795</v>
      </c>
    </row>
    <row r="32" spans="1:8" ht="15.6" x14ac:dyDescent="0.3">
      <c r="A32" s="6">
        <v>619</v>
      </c>
      <c r="B32" s="17">
        <v>3054230598</v>
      </c>
      <c r="C32" s="2" t="s">
        <v>391</v>
      </c>
      <c r="D32" s="7" t="s">
        <v>669</v>
      </c>
      <c r="E32" s="9">
        <v>45996</v>
      </c>
      <c r="F32" s="7"/>
      <c r="G32" s="18"/>
      <c r="H32" s="18">
        <v>13745</v>
      </c>
    </row>
    <row r="33" spans="1:8" ht="15.6" x14ac:dyDescent="0.3">
      <c r="A33" s="6">
        <v>1421</v>
      </c>
      <c r="B33" s="17">
        <v>17754921009</v>
      </c>
      <c r="C33" s="2" t="s">
        <v>1438</v>
      </c>
      <c r="D33" s="26" t="s">
        <v>669</v>
      </c>
      <c r="E33" s="9">
        <v>46081</v>
      </c>
      <c r="F33" s="7"/>
      <c r="G33" s="18"/>
      <c r="H33" s="18">
        <v>13500</v>
      </c>
    </row>
    <row r="34" spans="1:8" ht="15.6" x14ac:dyDescent="0.3">
      <c r="A34" s="6">
        <v>596</v>
      </c>
      <c r="B34" s="17">
        <v>1671620605</v>
      </c>
      <c r="C34" s="2" t="s">
        <v>12</v>
      </c>
      <c r="D34" s="7" t="s">
        <v>669</v>
      </c>
      <c r="E34" s="9">
        <v>46023</v>
      </c>
      <c r="F34" s="7"/>
      <c r="G34" s="18"/>
      <c r="H34" s="18">
        <v>13380</v>
      </c>
    </row>
    <row r="35" spans="1:8" ht="15.6" x14ac:dyDescent="0.3">
      <c r="A35" s="6">
        <v>370</v>
      </c>
      <c r="B35" s="17">
        <v>14326181006</v>
      </c>
      <c r="C35" s="2" t="s">
        <v>166</v>
      </c>
      <c r="D35" s="7" t="s">
        <v>669</v>
      </c>
      <c r="E35" s="11" t="s">
        <v>670</v>
      </c>
      <c r="F35" s="7"/>
      <c r="G35" s="18"/>
      <c r="H35" s="18">
        <v>13140</v>
      </c>
    </row>
    <row r="36" spans="1:8" ht="15.6" x14ac:dyDescent="0.3">
      <c r="A36" s="6">
        <v>963</v>
      </c>
      <c r="B36" s="17">
        <v>5074210583</v>
      </c>
      <c r="C36" s="2" t="s">
        <v>980</v>
      </c>
      <c r="D36" s="7" t="s">
        <v>669</v>
      </c>
      <c r="E36" s="10">
        <v>46058</v>
      </c>
      <c r="F36" s="7"/>
      <c r="G36" s="18"/>
      <c r="H36" s="18">
        <v>13080</v>
      </c>
    </row>
    <row r="37" spans="1:8" ht="15.6" x14ac:dyDescent="0.3">
      <c r="A37" s="6">
        <v>155</v>
      </c>
      <c r="B37" s="17">
        <v>91106800591</v>
      </c>
      <c r="C37" s="2" t="s">
        <v>242</v>
      </c>
      <c r="D37" s="7" t="s">
        <v>669</v>
      </c>
      <c r="E37" s="10">
        <v>46022</v>
      </c>
      <c r="F37" s="7"/>
      <c r="G37" s="18"/>
      <c r="H37" s="18">
        <v>12500</v>
      </c>
    </row>
    <row r="38" spans="1:8" ht="15.6" x14ac:dyDescent="0.3">
      <c r="A38" s="6">
        <v>549</v>
      </c>
      <c r="B38" s="17">
        <v>97061650582</v>
      </c>
      <c r="C38" s="2" t="s">
        <v>447</v>
      </c>
      <c r="D38" s="7" t="s">
        <v>669</v>
      </c>
      <c r="E38" s="9">
        <v>46072</v>
      </c>
      <c r="F38" s="7"/>
      <c r="G38" s="18"/>
      <c r="H38" s="18">
        <v>12264.75</v>
      </c>
    </row>
    <row r="39" spans="1:8" ht="15.6" x14ac:dyDescent="0.3">
      <c r="A39" s="6">
        <v>382</v>
      </c>
      <c r="B39" s="17">
        <v>12856641001</v>
      </c>
      <c r="C39" s="2" t="s">
        <v>216</v>
      </c>
      <c r="D39" s="7" t="s">
        <v>669</v>
      </c>
      <c r="E39" s="9">
        <v>45976</v>
      </c>
      <c r="F39" s="11" t="s">
        <v>676</v>
      </c>
      <c r="G39" s="18">
        <v>470</v>
      </c>
      <c r="H39" s="18">
        <v>12095</v>
      </c>
    </row>
    <row r="40" spans="1:8" ht="15.6" x14ac:dyDescent="0.3">
      <c r="A40" s="6">
        <v>1108</v>
      </c>
      <c r="B40" s="17">
        <v>96424470589</v>
      </c>
      <c r="C40" s="2" t="s">
        <v>1125</v>
      </c>
      <c r="D40" s="7" t="s">
        <v>669</v>
      </c>
      <c r="E40" s="6" t="s">
        <v>670</v>
      </c>
      <c r="F40" s="7"/>
      <c r="G40" s="18"/>
      <c r="H40" s="18">
        <v>12000</v>
      </c>
    </row>
    <row r="41" spans="1:8" ht="15.6" x14ac:dyDescent="0.3">
      <c r="A41" s="6">
        <v>808</v>
      </c>
      <c r="B41" s="17">
        <v>97480650585</v>
      </c>
      <c r="C41" s="2" t="s">
        <v>825</v>
      </c>
      <c r="D41" s="7" t="s">
        <v>669</v>
      </c>
      <c r="E41" s="11" t="s">
        <v>670</v>
      </c>
      <c r="F41" s="7"/>
      <c r="G41" s="18"/>
      <c r="H41" s="18">
        <v>11500</v>
      </c>
    </row>
    <row r="42" spans="1:8" ht="15.6" x14ac:dyDescent="0.3">
      <c r="A42" s="6">
        <v>128</v>
      </c>
      <c r="B42" s="17">
        <v>17650601002</v>
      </c>
      <c r="C42" s="2" t="s">
        <v>15</v>
      </c>
      <c r="D42" s="7" t="s">
        <v>669</v>
      </c>
      <c r="E42" s="10">
        <v>46022</v>
      </c>
      <c r="F42" s="7"/>
      <c r="G42" s="18"/>
      <c r="H42" s="18">
        <v>11400</v>
      </c>
    </row>
    <row r="43" spans="1:8" ht="15.6" x14ac:dyDescent="0.3">
      <c r="A43" s="6">
        <v>475</v>
      </c>
      <c r="B43" s="17">
        <v>15751941004</v>
      </c>
      <c r="C43" s="2" t="s">
        <v>153</v>
      </c>
      <c r="D43" s="7" t="s">
        <v>669</v>
      </c>
      <c r="E43" s="11" t="s">
        <v>670</v>
      </c>
      <c r="F43" s="11" t="s">
        <v>676</v>
      </c>
      <c r="G43" s="18">
        <v>560</v>
      </c>
      <c r="H43" s="18">
        <v>11270</v>
      </c>
    </row>
    <row r="44" spans="1:8" ht="15.6" x14ac:dyDescent="0.3">
      <c r="A44" s="6">
        <v>414</v>
      </c>
      <c r="B44" s="17">
        <v>11524721005</v>
      </c>
      <c r="C44" s="2" t="s">
        <v>31</v>
      </c>
      <c r="D44" s="7" t="s">
        <v>669</v>
      </c>
      <c r="E44" s="11" t="s">
        <v>670</v>
      </c>
      <c r="F44" s="7"/>
      <c r="G44" s="18"/>
      <c r="H44" s="18">
        <v>11175</v>
      </c>
    </row>
    <row r="45" spans="1:8" ht="15.6" x14ac:dyDescent="0.3">
      <c r="A45" s="6">
        <v>134</v>
      </c>
      <c r="B45" s="17">
        <v>6957950584</v>
      </c>
      <c r="C45" s="2" t="s">
        <v>45</v>
      </c>
      <c r="D45" s="7" t="s">
        <v>669</v>
      </c>
      <c r="E45" s="9">
        <v>46022</v>
      </c>
      <c r="F45" s="7"/>
      <c r="G45" s="18"/>
      <c r="H45" s="18">
        <v>11160</v>
      </c>
    </row>
    <row r="46" spans="1:8" ht="15.6" x14ac:dyDescent="0.3">
      <c r="A46" s="6">
        <v>436</v>
      </c>
      <c r="B46" s="17">
        <v>16558211005</v>
      </c>
      <c r="C46" s="2" t="s">
        <v>623</v>
      </c>
      <c r="D46" s="7" t="s">
        <v>669</v>
      </c>
      <c r="E46" s="9">
        <v>46023</v>
      </c>
      <c r="F46" s="11" t="s">
        <v>676</v>
      </c>
      <c r="G46" s="18">
        <v>574</v>
      </c>
      <c r="H46" s="18">
        <v>11060</v>
      </c>
    </row>
    <row r="47" spans="1:8" ht="15.6" x14ac:dyDescent="0.3">
      <c r="A47" s="6">
        <v>363</v>
      </c>
      <c r="B47" s="17">
        <v>92067200607</v>
      </c>
      <c r="C47" s="2" t="s">
        <v>499</v>
      </c>
      <c r="D47" s="7" t="s">
        <v>669</v>
      </c>
      <c r="E47" s="11" t="s">
        <v>670</v>
      </c>
      <c r="F47" s="7"/>
      <c r="G47" s="18"/>
      <c r="H47" s="18">
        <v>11000</v>
      </c>
    </row>
    <row r="48" spans="1:8" ht="15.6" x14ac:dyDescent="0.3">
      <c r="A48" s="6">
        <v>730</v>
      </c>
      <c r="B48" s="17">
        <v>97335660581</v>
      </c>
      <c r="C48" s="2" t="s">
        <v>747</v>
      </c>
      <c r="D48" s="7" t="s">
        <v>669</v>
      </c>
      <c r="E48" s="6" t="s">
        <v>1486</v>
      </c>
      <c r="F48" s="7"/>
      <c r="G48" s="18"/>
      <c r="H48" s="18">
        <v>11000</v>
      </c>
    </row>
    <row r="49" spans="1:8" ht="15.6" x14ac:dyDescent="0.3">
      <c r="A49" s="6">
        <v>916</v>
      </c>
      <c r="B49" s="17">
        <v>95051630580</v>
      </c>
      <c r="C49" s="2" t="s">
        <v>933</v>
      </c>
      <c r="D49" s="7" t="s">
        <v>669</v>
      </c>
      <c r="E49" s="11" t="s">
        <v>670</v>
      </c>
      <c r="F49" s="7"/>
      <c r="G49" s="18"/>
      <c r="H49" s="18">
        <v>11000</v>
      </c>
    </row>
    <row r="50" spans="1:8" ht="15.6" x14ac:dyDescent="0.3">
      <c r="A50" s="6">
        <v>1144</v>
      </c>
      <c r="B50" s="17">
        <v>97434800583</v>
      </c>
      <c r="C50" s="2" t="s">
        <v>1161</v>
      </c>
      <c r="D50" s="7" t="s">
        <v>669</v>
      </c>
      <c r="E50" s="11" t="s">
        <v>670</v>
      </c>
      <c r="F50" s="7"/>
      <c r="G50" s="18"/>
      <c r="H50" s="18">
        <v>11000</v>
      </c>
    </row>
    <row r="51" spans="1:8" ht="15.6" x14ac:dyDescent="0.3">
      <c r="A51" s="6">
        <v>528</v>
      </c>
      <c r="B51" s="17">
        <v>15835401009</v>
      </c>
      <c r="C51" s="2" t="s">
        <v>657</v>
      </c>
      <c r="D51" s="7" t="s">
        <v>669</v>
      </c>
      <c r="E51" s="9">
        <v>46060</v>
      </c>
      <c r="F51" s="7"/>
      <c r="G51" s="18"/>
      <c r="H51" s="18">
        <v>10785</v>
      </c>
    </row>
    <row r="52" spans="1:8" ht="15.6" x14ac:dyDescent="0.3">
      <c r="A52" s="6">
        <v>106</v>
      </c>
      <c r="B52" s="17">
        <v>96135330585</v>
      </c>
      <c r="C52" s="2" t="s">
        <v>579</v>
      </c>
      <c r="D52" s="7" t="s">
        <v>669</v>
      </c>
      <c r="E52" s="9">
        <v>46022</v>
      </c>
      <c r="F52" s="7"/>
      <c r="G52" s="18"/>
      <c r="H52" s="18">
        <v>10500</v>
      </c>
    </row>
    <row r="53" spans="1:8" ht="15.6" x14ac:dyDescent="0.3">
      <c r="A53" s="6">
        <v>493</v>
      </c>
      <c r="B53" s="17">
        <v>2333550594</v>
      </c>
      <c r="C53" s="2" t="s">
        <v>508</v>
      </c>
      <c r="D53" s="7" t="s">
        <v>669</v>
      </c>
      <c r="E53" s="9">
        <v>46042</v>
      </c>
      <c r="F53" s="7"/>
      <c r="G53" s="18"/>
      <c r="H53" s="18">
        <v>10350</v>
      </c>
    </row>
    <row r="54" spans="1:8" ht="15.6" x14ac:dyDescent="0.3">
      <c r="A54" s="6">
        <v>880</v>
      </c>
      <c r="B54" s="17">
        <v>10552681008</v>
      </c>
      <c r="C54" s="2" t="s">
        <v>897</v>
      </c>
      <c r="D54" s="7" t="s">
        <v>669</v>
      </c>
      <c r="E54" s="9">
        <v>46078</v>
      </c>
      <c r="F54" s="7"/>
      <c r="G54" s="18"/>
      <c r="H54" s="18">
        <v>10200</v>
      </c>
    </row>
    <row r="55" spans="1:8" ht="15.6" x14ac:dyDescent="0.3">
      <c r="A55" s="6">
        <v>209</v>
      </c>
      <c r="B55" s="17">
        <v>11366771001</v>
      </c>
      <c r="C55" s="2" t="s">
        <v>36</v>
      </c>
      <c r="D55" s="29"/>
      <c r="E55" s="30" t="s">
        <v>671</v>
      </c>
      <c r="F55" s="7"/>
      <c r="G55" s="18"/>
      <c r="H55" s="18">
        <v>10120</v>
      </c>
    </row>
    <row r="56" spans="1:8" ht="15.6" x14ac:dyDescent="0.3">
      <c r="A56" s="6">
        <v>347</v>
      </c>
      <c r="B56" s="17">
        <v>5838551009</v>
      </c>
      <c r="C56" s="2" t="s">
        <v>491</v>
      </c>
      <c r="D56" s="7" t="s">
        <v>669</v>
      </c>
      <c r="E56" s="10">
        <v>46023</v>
      </c>
      <c r="F56" s="7"/>
      <c r="G56" s="18"/>
      <c r="H56" s="18">
        <v>10070</v>
      </c>
    </row>
    <row r="57" spans="1:8" ht="15.6" x14ac:dyDescent="0.3">
      <c r="A57" s="6">
        <v>139</v>
      </c>
      <c r="B57" s="17">
        <v>6202711005</v>
      </c>
      <c r="C57" s="2" t="s">
        <v>17</v>
      </c>
      <c r="D57" s="26" t="s">
        <v>669</v>
      </c>
      <c r="E57" s="9">
        <v>46057</v>
      </c>
      <c r="F57" s="7"/>
      <c r="G57" s="18"/>
      <c r="H57" s="18">
        <v>10050</v>
      </c>
    </row>
    <row r="58" spans="1:8" ht="15.6" x14ac:dyDescent="0.3">
      <c r="A58" s="6">
        <v>383</v>
      </c>
      <c r="B58" s="17">
        <v>97471290581</v>
      </c>
      <c r="C58" s="2" t="s">
        <v>38</v>
      </c>
      <c r="D58" s="7" t="s">
        <v>669</v>
      </c>
      <c r="E58" s="10">
        <v>46023</v>
      </c>
      <c r="F58" s="11" t="s">
        <v>676</v>
      </c>
      <c r="G58" s="18">
        <v>270</v>
      </c>
      <c r="H58" s="18">
        <v>10035</v>
      </c>
    </row>
    <row r="59" spans="1:8" ht="15.6" x14ac:dyDescent="0.3">
      <c r="A59" s="6">
        <v>1078</v>
      </c>
      <c r="B59" s="17">
        <v>90106860563</v>
      </c>
      <c r="C59" s="2" t="s">
        <v>1095</v>
      </c>
      <c r="D59" s="7" t="s">
        <v>669</v>
      </c>
      <c r="E59" s="11" t="s">
        <v>670</v>
      </c>
      <c r="F59" s="7"/>
      <c r="G59" s="18"/>
      <c r="H59" s="18">
        <v>10000</v>
      </c>
    </row>
    <row r="60" spans="1:8" ht="15.6" x14ac:dyDescent="0.3">
      <c r="A60" s="6">
        <v>1385</v>
      </c>
      <c r="B60" s="17">
        <v>17491121004</v>
      </c>
      <c r="C60" s="2" t="s">
        <v>1402</v>
      </c>
      <c r="D60" s="12" t="s">
        <v>672</v>
      </c>
      <c r="E60" s="13" t="s">
        <v>673</v>
      </c>
      <c r="F60" s="7"/>
      <c r="G60" s="18"/>
      <c r="H60" s="18">
        <v>10000</v>
      </c>
    </row>
    <row r="61" spans="1:8" ht="15.6" x14ac:dyDescent="0.3">
      <c r="A61" s="6">
        <v>639</v>
      </c>
      <c r="B61" s="17">
        <v>1836240596</v>
      </c>
      <c r="C61" s="2" t="s">
        <v>103</v>
      </c>
      <c r="D61" s="7" t="s">
        <v>669</v>
      </c>
      <c r="E61" s="10">
        <v>46023</v>
      </c>
      <c r="F61" s="7"/>
      <c r="G61" s="18"/>
      <c r="H61" s="18">
        <v>9940</v>
      </c>
    </row>
    <row r="62" spans="1:8" ht="15.6" x14ac:dyDescent="0.3">
      <c r="A62" s="6">
        <v>1192</v>
      </c>
      <c r="B62" s="17">
        <v>11680661003</v>
      </c>
      <c r="C62" s="2" t="s">
        <v>1209</v>
      </c>
      <c r="D62" s="12" t="s">
        <v>672</v>
      </c>
      <c r="E62" s="13" t="s">
        <v>673</v>
      </c>
      <c r="F62" s="7"/>
      <c r="G62" s="18"/>
      <c r="H62" s="18">
        <v>9895</v>
      </c>
    </row>
    <row r="63" spans="1:8" ht="15.6" x14ac:dyDescent="0.3">
      <c r="A63" s="6">
        <v>428</v>
      </c>
      <c r="B63" s="17">
        <v>10912111001</v>
      </c>
      <c r="C63" s="2" t="s">
        <v>488</v>
      </c>
      <c r="D63" s="26" t="s">
        <v>669</v>
      </c>
      <c r="E63" s="27">
        <v>46049</v>
      </c>
      <c r="F63" s="7"/>
      <c r="G63" s="18"/>
      <c r="H63" s="18">
        <v>9788.33</v>
      </c>
    </row>
    <row r="64" spans="1:8" ht="15.6" x14ac:dyDescent="0.3">
      <c r="A64" s="6">
        <v>1177</v>
      </c>
      <c r="B64" s="17">
        <v>16268331002</v>
      </c>
      <c r="C64" s="2" t="s">
        <v>1194</v>
      </c>
      <c r="D64" s="7" t="s">
        <v>669</v>
      </c>
      <c r="E64" s="9">
        <v>46079</v>
      </c>
      <c r="F64" s="7"/>
      <c r="G64" s="18"/>
      <c r="H64" s="18">
        <v>9780</v>
      </c>
    </row>
    <row r="65" spans="1:8" ht="15.6" x14ac:dyDescent="0.3">
      <c r="A65" s="6">
        <v>554</v>
      </c>
      <c r="B65" s="17">
        <v>17313661005</v>
      </c>
      <c r="C65" s="2" t="s">
        <v>141</v>
      </c>
      <c r="D65" s="7" t="s">
        <v>669</v>
      </c>
      <c r="E65" s="10">
        <v>46023</v>
      </c>
      <c r="F65" s="7"/>
      <c r="G65" s="18"/>
      <c r="H65" s="18">
        <v>9705</v>
      </c>
    </row>
    <row r="66" spans="1:8" ht="15.6" x14ac:dyDescent="0.3">
      <c r="A66" s="6">
        <v>1048</v>
      </c>
      <c r="B66" s="17">
        <v>91130070591</v>
      </c>
      <c r="C66" s="2" t="s">
        <v>1065</v>
      </c>
      <c r="D66" s="7" t="s">
        <v>669</v>
      </c>
      <c r="E66" s="6" t="s">
        <v>670</v>
      </c>
      <c r="F66" s="7"/>
      <c r="G66" s="18"/>
      <c r="H66" s="18">
        <v>9600</v>
      </c>
    </row>
    <row r="67" spans="1:8" ht="15.6" x14ac:dyDescent="0.3">
      <c r="A67" s="6">
        <v>1319</v>
      </c>
      <c r="B67" s="17">
        <v>11539301009</v>
      </c>
      <c r="C67" s="2" t="s">
        <v>1336</v>
      </c>
      <c r="D67" s="26" t="s">
        <v>669</v>
      </c>
      <c r="E67" s="9">
        <v>46080</v>
      </c>
      <c r="F67" s="7"/>
      <c r="G67" s="18"/>
      <c r="H67" s="18">
        <v>9540</v>
      </c>
    </row>
    <row r="68" spans="1:8" ht="15.6" x14ac:dyDescent="0.3">
      <c r="A68" s="6">
        <v>496</v>
      </c>
      <c r="B68" s="17">
        <v>97714970585</v>
      </c>
      <c r="C68" s="2" t="s">
        <v>473</v>
      </c>
      <c r="D68" s="7" t="s">
        <v>669</v>
      </c>
      <c r="E68" s="10">
        <v>46023</v>
      </c>
      <c r="F68" s="7"/>
      <c r="G68" s="18"/>
      <c r="H68" s="18">
        <v>9500</v>
      </c>
    </row>
    <row r="69" spans="1:8" ht="15.6" x14ac:dyDescent="0.3">
      <c r="A69" s="6">
        <v>1378</v>
      </c>
      <c r="B69" s="17">
        <v>15033021005</v>
      </c>
      <c r="C69" s="2" t="s">
        <v>1395</v>
      </c>
      <c r="D69" s="12" t="s">
        <v>672</v>
      </c>
      <c r="E69" s="13" t="s">
        <v>673</v>
      </c>
      <c r="F69" s="7"/>
      <c r="G69" s="18"/>
      <c r="H69" s="18">
        <v>9500</v>
      </c>
    </row>
    <row r="70" spans="1:8" ht="15.6" x14ac:dyDescent="0.3">
      <c r="A70" s="6">
        <v>1125</v>
      </c>
      <c r="B70" s="17">
        <v>2506940606</v>
      </c>
      <c r="C70" s="2" t="s">
        <v>1142</v>
      </c>
      <c r="D70" s="7" t="s">
        <v>669</v>
      </c>
      <c r="E70" s="10">
        <v>46052</v>
      </c>
      <c r="F70" s="7"/>
      <c r="G70" s="18"/>
      <c r="H70" s="18">
        <v>9495</v>
      </c>
    </row>
    <row r="71" spans="1:8" ht="15.6" x14ac:dyDescent="0.3">
      <c r="A71" s="6">
        <v>257</v>
      </c>
      <c r="B71" s="17">
        <v>10175181006</v>
      </c>
      <c r="C71" s="2" t="s">
        <v>137</v>
      </c>
      <c r="D71" s="7" t="s">
        <v>669</v>
      </c>
      <c r="E71" s="10">
        <v>46023</v>
      </c>
      <c r="F71" s="11" t="s">
        <v>676</v>
      </c>
      <c r="G71" s="18">
        <v>4100</v>
      </c>
      <c r="H71" s="18">
        <v>9400</v>
      </c>
    </row>
    <row r="72" spans="1:8" ht="15.6" x14ac:dyDescent="0.3">
      <c r="A72" s="6">
        <v>467</v>
      </c>
      <c r="B72" s="17">
        <v>9038321007</v>
      </c>
      <c r="C72" s="2" t="s">
        <v>649</v>
      </c>
      <c r="D72" s="29"/>
      <c r="E72" s="30" t="s">
        <v>671</v>
      </c>
      <c r="F72" s="7"/>
      <c r="G72" s="18"/>
      <c r="H72" s="18">
        <v>9344</v>
      </c>
    </row>
    <row r="73" spans="1:8" ht="15.6" x14ac:dyDescent="0.3">
      <c r="A73" s="6">
        <v>1010</v>
      </c>
      <c r="B73" s="17">
        <v>91097980592</v>
      </c>
      <c r="C73" s="2" t="s">
        <v>1027</v>
      </c>
      <c r="D73" s="7" t="s">
        <v>669</v>
      </c>
      <c r="E73" s="9">
        <v>46115</v>
      </c>
      <c r="F73" s="7"/>
      <c r="G73" s="18"/>
      <c r="H73" s="18">
        <v>9200</v>
      </c>
    </row>
    <row r="74" spans="1:8" ht="15.6" x14ac:dyDescent="0.3">
      <c r="A74" s="6">
        <v>1325</v>
      </c>
      <c r="B74" s="17">
        <v>10659671001</v>
      </c>
      <c r="C74" s="2" t="s">
        <v>1342</v>
      </c>
      <c r="D74" s="26" t="s">
        <v>669</v>
      </c>
      <c r="E74" s="6" t="s">
        <v>670</v>
      </c>
      <c r="F74" s="7"/>
      <c r="G74" s="18"/>
      <c r="H74" s="18">
        <v>9000</v>
      </c>
    </row>
    <row r="75" spans="1:8" ht="15.6" x14ac:dyDescent="0.3">
      <c r="A75" s="6">
        <v>1349</v>
      </c>
      <c r="B75" s="17">
        <v>97476530585</v>
      </c>
      <c r="C75" s="2" t="s">
        <v>1366</v>
      </c>
      <c r="D75" s="7" t="s">
        <v>669</v>
      </c>
      <c r="E75" s="11" t="s">
        <v>670</v>
      </c>
      <c r="F75" s="7"/>
      <c r="G75" s="18"/>
      <c r="H75" s="18">
        <v>9000</v>
      </c>
    </row>
    <row r="76" spans="1:8" ht="15.6" x14ac:dyDescent="0.3">
      <c r="A76" s="6">
        <v>534</v>
      </c>
      <c r="B76" s="17">
        <v>13966851001</v>
      </c>
      <c r="C76" s="2" t="s">
        <v>100</v>
      </c>
      <c r="D76" s="7" t="s">
        <v>669</v>
      </c>
      <c r="E76" s="10">
        <v>46023</v>
      </c>
      <c r="F76" s="7"/>
      <c r="G76" s="18"/>
      <c r="H76" s="18">
        <v>8868.2000000000007</v>
      </c>
    </row>
    <row r="77" spans="1:8" ht="15.6" x14ac:dyDescent="0.3">
      <c r="A77" s="6">
        <v>473</v>
      </c>
      <c r="B77" s="17">
        <v>695100560</v>
      </c>
      <c r="C77" s="2" t="s">
        <v>535</v>
      </c>
      <c r="D77" s="7" t="s">
        <v>669</v>
      </c>
      <c r="E77" s="11" t="s">
        <v>670</v>
      </c>
      <c r="F77" s="7"/>
      <c r="G77" s="18"/>
      <c r="H77" s="18">
        <v>8820</v>
      </c>
    </row>
    <row r="78" spans="1:8" ht="15.6" x14ac:dyDescent="0.3">
      <c r="A78" s="6">
        <v>1377</v>
      </c>
      <c r="B78" s="17">
        <v>10252101000</v>
      </c>
      <c r="C78" s="2" t="s">
        <v>1394</v>
      </c>
      <c r="D78" s="26" t="s">
        <v>669</v>
      </c>
      <c r="E78" s="9">
        <v>46080</v>
      </c>
      <c r="F78" s="7"/>
      <c r="G78" s="18"/>
      <c r="H78" s="18">
        <v>8715</v>
      </c>
    </row>
    <row r="79" spans="1:8" ht="15.6" x14ac:dyDescent="0.3">
      <c r="A79" s="6">
        <v>917</v>
      </c>
      <c r="B79" s="17">
        <v>1977490562</v>
      </c>
      <c r="C79" s="2" t="s">
        <v>934</v>
      </c>
      <c r="D79" s="7" t="s">
        <v>669</v>
      </c>
      <c r="E79" s="9">
        <v>46078</v>
      </c>
      <c r="F79" s="7"/>
      <c r="G79" s="18"/>
      <c r="H79" s="18">
        <v>8700</v>
      </c>
    </row>
    <row r="80" spans="1:8" ht="15.6" x14ac:dyDescent="0.3">
      <c r="A80" s="6">
        <v>520</v>
      </c>
      <c r="B80" s="17">
        <v>12516401002</v>
      </c>
      <c r="C80" s="2" t="s">
        <v>138</v>
      </c>
      <c r="D80" s="7" t="s">
        <v>669</v>
      </c>
      <c r="E80" s="9">
        <v>46060</v>
      </c>
      <c r="F80" s="7"/>
      <c r="G80" s="18"/>
      <c r="H80" s="18">
        <v>8500</v>
      </c>
    </row>
    <row r="81" spans="1:8" ht="15.6" x14ac:dyDescent="0.3">
      <c r="A81" s="6">
        <v>607</v>
      </c>
      <c r="B81" s="17">
        <v>3055210599</v>
      </c>
      <c r="C81" s="2" t="s">
        <v>453</v>
      </c>
      <c r="D81" s="7" t="s">
        <v>669</v>
      </c>
      <c r="E81" s="9">
        <v>46112</v>
      </c>
      <c r="F81" s="7"/>
      <c r="G81" s="18"/>
      <c r="H81" s="18">
        <v>8460</v>
      </c>
    </row>
    <row r="82" spans="1:8" ht="15.6" x14ac:dyDescent="0.3">
      <c r="A82" s="6">
        <v>541</v>
      </c>
      <c r="B82" s="17">
        <v>9600601000</v>
      </c>
      <c r="C82" s="2" t="s">
        <v>633</v>
      </c>
      <c r="D82" s="7" t="s">
        <v>669</v>
      </c>
      <c r="E82" s="9">
        <v>45972</v>
      </c>
      <c r="F82" s="11" t="s">
        <v>676</v>
      </c>
      <c r="G82" s="18">
        <v>380</v>
      </c>
      <c r="H82" s="18">
        <v>8416</v>
      </c>
    </row>
    <row r="83" spans="1:8" ht="15.6" x14ac:dyDescent="0.3">
      <c r="A83" s="6">
        <v>173</v>
      </c>
      <c r="B83" s="17">
        <v>96570550580</v>
      </c>
      <c r="C83" s="2" t="s">
        <v>1</v>
      </c>
      <c r="D83" s="7" t="s">
        <v>669</v>
      </c>
      <c r="E83" s="11" t="s">
        <v>670</v>
      </c>
      <c r="F83" s="7"/>
      <c r="G83" s="18"/>
      <c r="H83" s="18">
        <v>8160</v>
      </c>
    </row>
    <row r="84" spans="1:8" ht="15.6" x14ac:dyDescent="0.3">
      <c r="A84" s="6">
        <v>487</v>
      </c>
      <c r="B84" s="17">
        <v>6321121003</v>
      </c>
      <c r="C84" s="2" t="s">
        <v>626</v>
      </c>
      <c r="D84" s="7" t="s">
        <v>669</v>
      </c>
      <c r="E84" s="10">
        <v>46023</v>
      </c>
      <c r="F84" s="7"/>
      <c r="G84" s="18"/>
      <c r="H84" s="18">
        <v>8060</v>
      </c>
    </row>
    <row r="85" spans="1:8" ht="15.6" x14ac:dyDescent="0.3">
      <c r="A85" s="6">
        <v>653</v>
      </c>
      <c r="B85" s="17">
        <v>11061271000</v>
      </c>
      <c r="C85" s="2" t="s">
        <v>637</v>
      </c>
      <c r="D85" s="7" t="s">
        <v>669</v>
      </c>
      <c r="E85" s="10">
        <v>46023</v>
      </c>
      <c r="F85" s="7"/>
      <c r="G85" s="18"/>
      <c r="H85" s="18">
        <v>8050</v>
      </c>
    </row>
    <row r="86" spans="1:8" ht="15.6" x14ac:dyDescent="0.3">
      <c r="A86" s="6">
        <v>832</v>
      </c>
      <c r="B86" s="17">
        <v>96426490585</v>
      </c>
      <c r="C86" s="2" t="s">
        <v>849</v>
      </c>
      <c r="D86" s="26" t="s">
        <v>669</v>
      </c>
      <c r="E86" s="9">
        <v>46077</v>
      </c>
      <c r="F86" s="7"/>
      <c r="G86" s="18"/>
      <c r="H86" s="18">
        <v>8000</v>
      </c>
    </row>
    <row r="87" spans="1:8" ht="15.6" x14ac:dyDescent="0.3">
      <c r="A87" s="6">
        <v>373</v>
      </c>
      <c r="B87" s="17">
        <v>8078121004</v>
      </c>
      <c r="C87" s="2" t="s">
        <v>65</v>
      </c>
      <c r="D87" s="7" t="s">
        <v>669</v>
      </c>
      <c r="E87" s="10">
        <v>46023</v>
      </c>
      <c r="F87" s="7"/>
      <c r="G87" s="18"/>
      <c r="H87" s="18">
        <v>7721.45</v>
      </c>
    </row>
    <row r="88" spans="1:8" ht="15.6" x14ac:dyDescent="0.3">
      <c r="A88" s="6">
        <v>621</v>
      </c>
      <c r="B88" s="17">
        <v>12854911000</v>
      </c>
      <c r="C88" s="2" t="s">
        <v>171</v>
      </c>
      <c r="D88" s="7" t="s">
        <v>669</v>
      </c>
      <c r="E88" s="9">
        <v>46023</v>
      </c>
      <c r="F88" s="7"/>
      <c r="G88" s="18"/>
      <c r="H88" s="18">
        <v>7630</v>
      </c>
    </row>
    <row r="89" spans="1:8" ht="15.6" x14ac:dyDescent="0.3">
      <c r="A89" s="6">
        <v>365</v>
      </c>
      <c r="B89" s="17">
        <v>93022950583</v>
      </c>
      <c r="C89" s="2" t="s">
        <v>490</v>
      </c>
      <c r="D89" s="7" t="s">
        <v>669</v>
      </c>
      <c r="E89" s="10">
        <v>46023</v>
      </c>
      <c r="F89" s="7"/>
      <c r="G89" s="18"/>
      <c r="H89" s="18">
        <v>7600</v>
      </c>
    </row>
    <row r="90" spans="1:8" ht="15.6" x14ac:dyDescent="0.3">
      <c r="A90" s="6">
        <v>125</v>
      </c>
      <c r="B90" s="17">
        <v>2661900601</v>
      </c>
      <c r="C90" s="2" t="s">
        <v>23</v>
      </c>
      <c r="D90" s="7" t="s">
        <v>669</v>
      </c>
      <c r="E90" s="9">
        <v>46095</v>
      </c>
      <c r="F90" s="7"/>
      <c r="G90" s="18"/>
      <c r="H90" s="18">
        <v>7565</v>
      </c>
    </row>
    <row r="91" spans="1:8" ht="15.6" x14ac:dyDescent="0.3">
      <c r="A91" s="6">
        <v>282</v>
      </c>
      <c r="B91" s="17">
        <v>97389070588</v>
      </c>
      <c r="C91" s="2" t="s">
        <v>8</v>
      </c>
      <c r="D91" s="7" t="s">
        <v>669</v>
      </c>
      <c r="E91" s="9">
        <v>46064</v>
      </c>
      <c r="F91" s="7"/>
      <c r="G91" s="18"/>
      <c r="H91" s="18">
        <v>7560</v>
      </c>
    </row>
    <row r="92" spans="1:8" ht="15.6" x14ac:dyDescent="0.3">
      <c r="A92" s="6">
        <v>217</v>
      </c>
      <c r="B92" s="17">
        <v>97242690580</v>
      </c>
      <c r="C92" s="2" t="s">
        <v>367</v>
      </c>
      <c r="D92" s="7" t="s">
        <v>669</v>
      </c>
      <c r="E92" s="10">
        <v>46023</v>
      </c>
      <c r="F92" s="7"/>
      <c r="G92" s="18"/>
      <c r="H92" s="18">
        <v>7500</v>
      </c>
    </row>
    <row r="93" spans="1:8" ht="15.6" x14ac:dyDescent="0.3">
      <c r="A93" s="6">
        <v>921</v>
      </c>
      <c r="B93" s="17">
        <v>92086280606</v>
      </c>
      <c r="C93" s="2" t="s">
        <v>938</v>
      </c>
      <c r="D93" s="7" t="s">
        <v>669</v>
      </c>
      <c r="E93" s="10">
        <v>46030</v>
      </c>
      <c r="F93" s="7"/>
      <c r="G93" s="18"/>
      <c r="H93" s="18">
        <v>7280</v>
      </c>
    </row>
    <row r="94" spans="1:8" ht="15.6" x14ac:dyDescent="0.3">
      <c r="A94" s="6">
        <v>479</v>
      </c>
      <c r="B94" s="17">
        <v>15774161002</v>
      </c>
      <c r="C94" s="2" t="s">
        <v>419</v>
      </c>
      <c r="D94" s="7" t="s">
        <v>669</v>
      </c>
      <c r="E94" s="10">
        <v>46023</v>
      </c>
      <c r="F94" s="7"/>
      <c r="G94" s="18"/>
      <c r="H94" s="18">
        <v>7250</v>
      </c>
    </row>
    <row r="95" spans="1:8" ht="15.6" x14ac:dyDescent="0.3">
      <c r="A95" s="6">
        <v>486</v>
      </c>
      <c r="B95" s="17">
        <v>3261910594</v>
      </c>
      <c r="C95" s="2" t="s">
        <v>206</v>
      </c>
      <c r="D95" s="7" t="s">
        <v>669</v>
      </c>
      <c r="E95" s="9">
        <v>46088</v>
      </c>
      <c r="F95" s="7"/>
      <c r="G95" s="18"/>
      <c r="H95" s="18">
        <v>7195</v>
      </c>
    </row>
    <row r="96" spans="1:8" ht="15.6" x14ac:dyDescent="0.3">
      <c r="A96" s="6">
        <v>649</v>
      </c>
      <c r="B96" s="17">
        <v>97857610584</v>
      </c>
      <c r="C96" s="2" t="s">
        <v>200</v>
      </c>
      <c r="D96" s="7" t="s">
        <v>669</v>
      </c>
      <c r="E96" s="10">
        <v>46023</v>
      </c>
      <c r="F96" s="7"/>
      <c r="G96" s="18"/>
      <c r="H96" s="18">
        <v>7190</v>
      </c>
    </row>
    <row r="97" spans="1:8" ht="15.6" x14ac:dyDescent="0.3">
      <c r="A97" s="6">
        <v>401</v>
      </c>
      <c r="B97" s="17">
        <v>2948200593</v>
      </c>
      <c r="C97" s="2" t="s">
        <v>107</v>
      </c>
      <c r="D97" s="7" t="s">
        <v>669</v>
      </c>
      <c r="E97" s="10">
        <v>46023</v>
      </c>
      <c r="F97" s="7"/>
      <c r="G97" s="18"/>
      <c r="H97" s="18">
        <v>7169</v>
      </c>
    </row>
    <row r="98" spans="1:8" ht="15.6" x14ac:dyDescent="0.3">
      <c r="A98" s="6">
        <v>181</v>
      </c>
      <c r="B98" s="17">
        <v>90070510590</v>
      </c>
      <c r="C98" s="2" t="s">
        <v>46</v>
      </c>
      <c r="D98" s="7" t="s">
        <v>669</v>
      </c>
      <c r="E98" s="11" t="s">
        <v>670</v>
      </c>
      <c r="F98" s="11" t="s">
        <v>676</v>
      </c>
      <c r="G98" s="18">
        <v>1450</v>
      </c>
      <c r="H98" s="18">
        <v>7150</v>
      </c>
    </row>
    <row r="99" spans="1:8" ht="15.6" x14ac:dyDescent="0.3">
      <c r="A99" s="6">
        <v>178</v>
      </c>
      <c r="B99" s="17">
        <v>97051870588</v>
      </c>
      <c r="C99" s="2" t="s">
        <v>464</v>
      </c>
      <c r="D99" s="7" t="s">
        <v>669</v>
      </c>
      <c r="E99" s="10">
        <v>46022</v>
      </c>
      <c r="F99" s="7"/>
      <c r="G99" s="18"/>
      <c r="H99" s="18">
        <v>7120</v>
      </c>
    </row>
    <row r="100" spans="1:8" ht="15.6" x14ac:dyDescent="0.3">
      <c r="A100" s="6">
        <v>244</v>
      </c>
      <c r="B100" s="17">
        <v>95003350584</v>
      </c>
      <c r="C100" s="2" t="s">
        <v>94</v>
      </c>
      <c r="D100" s="7" t="s">
        <v>669</v>
      </c>
      <c r="E100" s="10">
        <v>46070</v>
      </c>
      <c r="F100" s="11" t="s">
        <v>676</v>
      </c>
      <c r="G100" s="18">
        <v>50</v>
      </c>
      <c r="H100" s="18">
        <v>7100</v>
      </c>
    </row>
    <row r="101" spans="1:8" ht="15.6" x14ac:dyDescent="0.3">
      <c r="A101" s="6">
        <v>613</v>
      </c>
      <c r="B101" s="17">
        <v>14894771006</v>
      </c>
      <c r="C101" s="2" t="s">
        <v>410</v>
      </c>
      <c r="D101" s="7" t="s">
        <v>669</v>
      </c>
      <c r="E101" s="9">
        <v>46023</v>
      </c>
      <c r="F101" s="7"/>
      <c r="G101" s="18"/>
      <c r="H101" s="18">
        <v>7068</v>
      </c>
    </row>
    <row r="102" spans="1:8" ht="15.6" x14ac:dyDescent="0.3">
      <c r="A102" s="6">
        <v>151</v>
      </c>
      <c r="B102" s="17">
        <v>95042560581</v>
      </c>
      <c r="C102" s="2" t="s">
        <v>342</v>
      </c>
      <c r="D102" s="7" t="s">
        <v>669</v>
      </c>
      <c r="E102" s="10">
        <v>46010</v>
      </c>
      <c r="F102" s="7"/>
      <c r="G102" s="18"/>
      <c r="H102" s="18">
        <v>7040</v>
      </c>
    </row>
    <row r="103" spans="1:8" ht="15.6" x14ac:dyDescent="0.3">
      <c r="A103" s="6">
        <v>513</v>
      </c>
      <c r="B103" s="17">
        <v>6794801008</v>
      </c>
      <c r="C103" s="2" t="s">
        <v>48</v>
      </c>
      <c r="D103" s="7" t="s">
        <v>669</v>
      </c>
      <c r="E103" s="9">
        <v>46112</v>
      </c>
      <c r="F103" s="7"/>
      <c r="G103" s="18"/>
      <c r="H103" s="18">
        <v>7025.2</v>
      </c>
    </row>
    <row r="104" spans="1:8" ht="15.6" x14ac:dyDescent="0.3">
      <c r="A104" s="6">
        <v>518</v>
      </c>
      <c r="B104" s="17">
        <v>1521980563</v>
      </c>
      <c r="C104" s="2" t="s">
        <v>647</v>
      </c>
      <c r="D104" s="7" t="s">
        <v>669</v>
      </c>
      <c r="E104" s="9">
        <v>46112</v>
      </c>
      <c r="F104" s="7"/>
      <c r="G104" s="18"/>
      <c r="H104" s="18">
        <v>7000</v>
      </c>
    </row>
    <row r="105" spans="1:8" ht="15.6" x14ac:dyDescent="0.3">
      <c r="A105" s="6">
        <v>243</v>
      </c>
      <c r="B105" s="17">
        <v>97857730580</v>
      </c>
      <c r="C105" s="2" t="s">
        <v>161</v>
      </c>
      <c r="D105" s="7" t="s">
        <v>669</v>
      </c>
      <c r="E105" s="9">
        <v>45912</v>
      </c>
      <c r="F105" s="11" t="s">
        <v>676</v>
      </c>
      <c r="G105" s="18">
        <v>1000</v>
      </c>
      <c r="H105" s="18">
        <v>6900</v>
      </c>
    </row>
    <row r="106" spans="1:8" ht="15.6" x14ac:dyDescent="0.3">
      <c r="A106" s="6">
        <v>511</v>
      </c>
      <c r="B106" s="17">
        <v>5355920587</v>
      </c>
      <c r="C106" s="2" t="s">
        <v>115</v>
      </c>
      <c r="D106" s="7" t="s">
        <v>669</v>
      </c>
      <c r="E106" s="9">
        <v>46023</v>
      </c>
      <c r="F106" s="7"/>
      <c r="G106" s="18"/>
      <c r="H106" s="18">
        <v>6900</v>
      </c>
    </row>
    <row r="107" spans="1:8" ht="15.6" x14ac:dyDescent="0.3">
      <c r="A107" s="6">
        <v>512</v>
      </c>
      <c r="B107" s="17">
        <v>92028880588</v>
      </c>
      <c r="C107" s="2" t="s">
        <v>498</v>
      </c>
      <c r="D107" s="7" t="s">
        <v>669</v>
      </c>
      <c r="E107" s="6" t="s">
        <v>670</v>
      </c>
      <c r="F107" s="7"/>
      <c r="G107" s="18"/>
      <c r="H107" s="18">
        <v>6875</v>
      </c>
    </row>
    <row r="108" spans="1:8" ht="15.6" x14ac:dyDescent="0.3">
      <c r="A108" s="6">
        <v>283</v>
      </c>
      <c r="B108" s="17">
        <v>97360290585</v>
      </c>
      <c r="C108" s="2" t="s">
        <v>82</v>
      </c>
      <c r="D108" s="7" t="s">
        <v>669</v>
      </c>
      <c r="E108" s="10">
        <v>46023</v>
      </c>
      <c r="F108" s="7"/>
      <c r="G108" s="18"/>
      <c r="H108" s="18">
        <v>6830</v>
      </c>
    </row>
    <row r="109" spans="1:8" ht="15.6" x14ac:dyDescent="0.3">
      <c r="A109" s="6">
        <v>640</v>
      </c>
      <c r="B109" s="17">
        <v>5576301005</v>
      </c>
      <c r="C109" s="2" t="s">
        <v>240</v>
      </c>
      <c r="D109" s="7" t="s">
        <v>669</v>
      </c>
      <c r="E109" s="9">
        <v>46023</v>
      </c>
      <c r="F109" s="7"/>
      <c r="G109" s="18"/>
      <c r="H109" s="18">
        <v>6827</v>
      </c>
    </row>
    <row r="110" spans="1:8" ht="15.6" x14ac:dyDescent="0.3">
      <c r="A110" s="6">
        <v>394</v>
      </c>
      <c r="B110" s="17">
        <v>9090771008</v>
      </c>
      <c r="C110" s="2" t="s">
        <v>634</v>
      </c>
      <c r="D110" s="7" t="s">
        <v>669</v>
      </c>
      <c r="E110" s="9">
        <v>46071</v>
      </c>
      <c r="F110" s="7"/>
      <c r="G110" s="18"/>
      <c r="H110" s="18">
        <v>6820</v>
      </c>
    </row>
    <row r="111" spans="1:8" ht="15.6" x14ac:dyDescent="0.3">
      <c r="A111" s="6">
        <v>54</v>
      </c>
      <c r="B111" s="17">
        <v>97572950588</v>
      </c>
      <c r="C111" s="2" t="s">
        <v>438</v>
      </c>
      <c r="D111" s="7" t="s">
        <v>669</v>
      </c>
      <c r="E111" s="9">
        <v>46065</v>
      </c>
      <c r="F111" s="7"/>
      <c r="G111" s="18"/>
      <c r="H111" s="18">
        <v>6790</v>
      </c>
    </row>
    <row r="112" spans="1:8" ht="15.6" x14ac:dyDescent="0.3">
      <c r="A112" s="6">
        <v>374</v>
      </c>
      <c r="B112" s="17">
        <v>5033591008</v>
      </c>
      <c r="C112" s="2" t="s">
        <v>57</v>
      </c>
      <c r="D112" s="12" t="s">
        <v>672</v>
      </c>
      <c r="E112" s="13" t="s">
        <v>673</v>
      </c>
      <c r="F112" s="7"/>
      <c r="G112" s="18"/>
      <c r="H112" s="18">
        <v>6726</v>
      </c>
    </row>
    <row r="113" spans="1:8" ht="15.6" x14ac:dyDescent="0.3">
      <c r="A113" s="6">
        <v>58</v>
      </c>
      <c r="B113" s="17">
        <v>2389030590</v>
      </c>
      <c r="C113" s="2" t="s">
        <v>49</v>
      </c>
      <c r="D113" s="7" t="s">
        <v>669</v>
      </c>
      <c r="E113" s="11" t="s">
        <v>670</v>
      </c>
      <c r="F113" s="7"/>
      <c r="G113" s="18"/>
      <c r="H113" s="18">
        <v>6530</v>
      </c>
    </row>
    <row r="114" spans="1:8" ht="15.6" x14ac:dyDescent="0.3">
      <c r="A114" s="6">
        <v>304</v>
      </c>
      <c r="B114" s="17">
        <v>97894980586</v>
      </c>
      <c r="C114" s="2" t="s">
        <v>18</v>
      </c>
      <c r="D114" s="26" t="s">
        <v>669</v>
      </c>
      <c r="E114" s="27">
        <v>46056</v>
      </c>
      <c r="F114" s="7"/>
      <c r="G114" s="18"/>
      <c r="H114" s="18">
        <v>6510</v>
      </c>
    </row>
    <row r="115" spans="1:8" ht="15.6" x14ac:dyDescent="0.3">
      <c r="A115" s="6">
        <v>553</v>
      </c>
      <c r="B115" s="17">
        <v>4337401006</v>
      </c>
      <c r="C115" s="2" t="s">
        <v>356</v>
      </c>
      <c r="D115" s="12" t="s">
        <v>672</v>
      </c>
      <c r="E115" s="13" t="s">
        <v>673</v>
      </c>
      <c r="F115" s="7"/>
      <c r="G115" s="18"/>
      <c r="H115" s="18">
        <v>6500</v>
      </c>
    </row>
    <row r="116" spans="1:8" ht="15.6" x14ac:dyDescent="0.3">
      <c r="A116" s="6">
        <v>1133</v>
      </c>
      <c r="B116" s="17">
        <v>14426591005</v>
      </c>
      <c r="C116" s="2" t="s">
        <v>1150</v>
      </c>
      <c r="D116" s="7" t="s">
        <v>669</v>
      </c>
      <c r="E116" s="11" t="s">
        <v>670</v>
      </c>
      <c r="F116" s="7"/>
      <c r="G116" s="18"/>
      <c r="H116" s="18">
        <v>6500</v>
      </c>
    </row>
    <row r="117" spans="1:8" ht="15.6" x14ac:dyDescent="0.3">
      <c r="A117" s="6">
        <v>41</v>
      </c>
      <c r="B117" s="17">
        <v>90080240592</v>
      </c>
      <c r="C117" s="2" t="s">
        <v>569</v>
      </c>
      <c r="D117" s="7" t="s">
        <v>669</v>
      </c>
      <c r="E117" s="10">
        <v>46022</v>
      </c>
      <c r="F117" s="7"/>
      <c r="G117" s="18"/>
      <c r="H117" s="18">
        <v>6480</v>
      </c>
    </row>
    <row r="118" spans="1:8" ht="15.6" x14ac:dyDescent="0.3">
      <c r="A118" s="6">
        <v>1382</v>
      </c>
      <c r="B118" s="17">
        <v>2843720604</v>
      </c>
      <c r="C118" s="2" t="s">
        <v>1399</v>
      </c>
      <c r="D118" s="26" t="s">
        <v>669</v>
      </c>
      <c r="E118" s="9">
        <v>46080</v>
      </c>
      <c r="F118" s="7"/>
      <c r="G118" s="18"/>
      <c r="H118" s="18">
        <v>6450</v>
      </c>
    </row>
    <row r="119" spans="1:8" ht="15.6" x14ac:dyDescent="0.3">
      <c r="A119" s="6">
        <v>1098</v>
      </c>
      <c r="B119" s="17">
        <v>17685901005</v>
      </c>
      <c r="C119" s="2" t="s">
        <v>1115</v>
      </c>
      <c r="D119" s="7" t="s">
        <v>669</v>
      </c>
      <c r="E119" s="9">
        <v>46079</v>
      </c>
      <c r="F119" s="7"/>
      <c r="G119" s="18"/>
      <c r="H119" s="18">
        <v>6240</v>
      </c>
    </row>
    <row r="120" spans="1:8" ht="15.6" x14ac:dyDescent="0.3">
      <c r="A120" s="6">
        <v>1250</v>
      </c>
      <c r="B120" s="17">
        <v>96486640582</v>
      </c>
      <c r="C120" s="2" t="s">
        <v>1267</v>
      </c>
      <c r="D120" s="12" t="s">
        <v>672</v>
      </c>
      <c r="E120" s="13" t="s">
        <v>673</v>
      </c>
      <c r="F120" s="7"/>
      <c r="G120" s="18"/>
      <c r="H120" s="18">
        <v>6240</v>
      </c>
    </row>
    <row r="121" spans="1:8" ht="15.6" x14ac:dyDescent="0.3">
      <c r="A121" s="6">
        <v>50</v>
      </c>
      <c r="B121" s="17">
        <v>16781241001</v>
      </c>
      <c r="C121" s="2" t="s">
        <v>121</v>
      </c>
      <c r="D121" s="7" t="s">
        <v>669</v>
      </c>
      <c r="E121" s="11" t="s">
        <v>670</v>
      </c>
      <c r="F121" s="7"/>
      <c r="G121" s="18"/>
      <c r="H121" s="18">
        <v>6238</v>
      </c>
    </row>
    <row r="122" spans="1:8" ht="15.6" x14ac:dyDescent="0.3">
      <c r="A122" s="6">
        <v>322</v>
      </c>
      <c r="B122" s="17">
        <v>97283440580</v>
      </c>
      <c r="C122" s="2" t="s">
        <v>371</v>
      </c>
      <c r="D122" s="7" t="s">
        <v>669</v>
      </c>
      <c r="E122" s="9">
        <v>46049</v>
      </c>
      <c r="F122" s="7"/>
      <c r="G122" s="18"/>
      <c r="H122" s="18">
        <v>6215</v>
      </c>
    </row>
    <row r="123" spans="1:8" ht="15.6" x14ac:dyDescent="0.3">
      <c r="A123" s="6">
        <v>495</v>
      </c>
      <c r="B123" s="17">
        <v>97937750582</v>
      </c>
      <c r="C123" s="2" t="s">
        <v>346</v>
      </c>
      <c r="D123" s="7" t="s">
        <v>669</v>
      </c>
      <c r="E123" s="27">
        <v>46072</v>
      </c>
      <c r="F123" s="7"/>
      <c r="G123" s="18"/>
      <c r="H123" s="18">
        <v>6210</v>
      </c>
    </row>
    <row r="124" spans="1:8" ht="15.6" x14ac:dyDescent="0.3">
      <c r="A124" s="6">
        <v>650</v>
      </c>
      <c r="B124" s="17">
        <v>15802741007</v>
      </c>
      <c r="C124" s="2" t="s">
        <v>44</v>
      </c>
      <c r="D124" s="7" t="s">
        <v>669</v>
      </c>
      <c r="E124" s="10">
        <v>46023</v>
      </c>
      <c r="F124" s="7"/>
      <c r="G124" s="18"/>
      <c r="H124" s="18">
        <v>6060</v>
      </c>
    </row>
    <row r="125" spans="1:8" ht="15.6" x14ac:dyDescent="0.3">
      <c r="A125" s="6">
        <v>29</v>
      </c>
      <c r="B125" s="17">
        <v>97852040589</v>
      </c>
      <c r="C125" s="2" t="s">
        <v>390</v>
      </c>
      <c r="D125" s="7" t="s">
        <v>669</v>
      </c>
      <c r="E125" s="11" t="s">
        <v>670</v>
      </c>
      <c r="F125" s="7"/>
      <c r="G125" s="18"/>
      <c r="H125" s="18">
        <v>6059</v>
      </c>
    </row>
    <row r="126" spans="1:8" ht="15.6" x14ac:dyDescent="0.3">
      <c r="A126" s="6">
        <v>119</v>
      </c>
      <c r="B126" s="17">
        <v>97667530584</v>
      </c>
      <c r="C126" s="2" t="s">
        <v>347</v>
      </c>
      <c r="D126" s="7" t="s">
        <v>669</v>
      </c>
      <c r="E126" s="9">
        <v>46042</v>
      </c>
      <c r="F126" s="7"/>
      <c r="G126" s="18"/>
      <c r="H126" s="18">
        <v>6050</v>
      </c>
    </row>
    <row r="127" spans="1:8" ht="15.6" x14ac:dyDescent="0.3">
      <c r="A127" s="6">
        <v>32</v>
      </c>
      <c r="B127" s="17">
        <v>93030410588</v>
      </c>
      <c r="C127" s="2" t="s">
        <v>506</v>
      </c>
      <c r="D127" s="7" t="s">
        <v>669</v>
      </c>
      <c r="E127" s="11" t="s">
        <v>670</v>
      </c>
      <c r="F127" s="7"/>
      <c r="G127" s="18"/>
      <c r="H127" s="18">
        <v>6000</v>
      </c>
    </row>
    <row r="128" spans="1:8" ht="15.6" x14ac:dyDescent="0.3">
      <c r="A128" s="6">
        <v>523</v>
      </c>
      <c r="B128" s="17">
        <v>7862651002</v>
      </c>
      <c r="C128" s="2" t="s">
        <v>11</v>
      </c>
      <c r="D128" s="7" t="s">
        <v>669</v>
      </c>
      <c r="E128" s="6" t="s">
        <v>670</v>
      </c>
      <c r="F128" s="7"/>
      <c r="G128" s="18"/>
      <c r="H128" s="18">
        <v>6000</v>
      </c>
    </row>
    <row r="129" spans="1:8" ht="15.6" x14ac:dyDescent="0.3">
      <c r="A129" s="6">
        <v>248</v>
      </c>
      <c r="B129" s="17">
        <v>1797960562</v>
      </c>
      <c r="C129" s="2" t="s">
        <v>435</v>
      </c>
      <c r="D129" s="7" t="s">
        <v>669</v>
      </c>
      <c r="E129" s="9">
        <v>46023</v>
      </c>
      <c r="F129" s="7"/>
      <c r="G129" s="18"/>
      <c r="H129" s="18">
        <v>5930</v>
      </c>
    </row>
    <row r="130" spans="1:8" ht="15.6" x14ac:dyDescent="0.3">
      <c r="A130" s="6">
        <v>586</v>
      </c>
      <c r="B130" s="17">
        <v>96276230586</v>
      </c>
      <c r="C130" s="2" t="s">
        <v>158</v>
      </c>
      <c r="D130" s="7" t="s">
        <v>669</v>
      </c>
      <c r="E130" s="9">
        <v>46023</v>
      </c>
      <c r="F130" s="7"/>
      <c r="G130" s="18"/>
      <c r="H130" s="18">
        <v>5885</v>
      </c>
    </row>
    <row r="131" spans="1:8" ht="15.6" x14ac:dyDescent="0.3">
      <c r="A131" s="6">
        <v>603</v>
      </c>
      <c r="B131" s="17">
        <v>3723090589</v>
      </c>
      <c r="C131" s="2" t="s">
        <v>563</v>
      </c>
      <c r="D131" s="7" t="s">
        <v>669</v>
      </c>
      <c r="E131" s="9">
        <v>46023</v>
      </c>
      <c r="F131" s="7"/>
      <c r="G131" s="18"/>
      <c r="H131" s="18">
        <v>5879.8</v>
      </c>
    </row>
    <row r="132" spans="1:8" ht="15.6" x14ac:dyDescent="0.3">
      <c r="A132" s="6">
        <v>1384</v>
      </c>
      <c r="B132" s="17">
        <v>7595831004</v>
      </c>
      <c r="C132" s="2" t="s">
        <v>1401</v>
      </c>
      <c r="D132" s="7" t="s">
        <v>669</v>
      </c>
      <c r="E132" s="10">
        <v>46035</v>
      </c>
      <c r="F132" s="7"/>
      <c r="G132" s="18"/>
      <c r="H132" s="18">
        <v>5818</v>
      </c>
    </row>
    <row r="133" spans="1:8" ht="15.6" x14ac:dyDescent="0.3">
      <c r="A133" s="6">
        <v>264</v>
      </c>
      <c r="B133" s="17">
        <v>92074380608</v>
      </c>
      <c r="C133" s="2" t="s">
        <v>507</v>
      </c>
      <c r="D133" s="7" t="s">
        <v>669</v>
      </c>
      <c r="E133" s="9">
        <v>46049</v>
      </c>
      <c r="F133" s="7"/>
      <c r="G133" s="18"/>
      <c r="H133" s="18">
        <v>5810</v>
      </c>
    </row>
    <row r="134" spans="1:8" ht="15.6" x14ac:dyDescent="0.3">
      <c r="A134" s="6">
        <v>539</v>
      </c>
      <c r="B134" s="17">
        <v>97608020588</v>
      </c>
      <c r="C134" s="2" t="s">
        <v>340</v>
      </c>
      <c r="D134" s="26" t="s">
        <v>669</v>
      </c>
      <c r="E134" s="27">
        <v>46061</v>
      </c>
      <c r="F134" s="7"/>
      <c r="G134" s="18"/>
      <c r="H134" s="18">
        <v>5800</v>
      </c>
    </row>
    <row r="135" spans="1:8" ht="15.6" x14ac:dyDescent="0.3">
      <c r="A135" s="6">
        <v>301</v>
      </c>
      <c r="B135" s="17">
        <v>4331081002</v>
      </c>
      <c r="C135" s="2" t="s">
        <v>62</v>
      </c>
      <c r="D135" s="7" t="s">
        <v>669</v>
      </c>
      <c r="E135" s="10">
        <v>46023</v>
      </c>
      <c r="F135" s="7"/>
      <c r="G135" s="18"/>
      <c r="H135" s="18">
        <v>5700</v>
      </c>
    </row>
    <row r="136" spans="1:8" ht="15.6" x14ac:dyDescent="0.3">
      <c r="A136" s="6">
        <v>1405</v>
      </c>
      <c r="B136" s="17">
        <v>97074770583</v>
      </c>
      <c r="C136" s="2" t="s">
        <v>1422</v>
      </c>
      <c r="D136" s="7" t="s">
        <v>669</v>
      </c>
      <c r="E136" s="9" t="s">
        <v>1488</v>
      </c>
      <c r="F136" s="7"/>
      <c r="G136" s="18"/>
      <c r="H136" s="18">
        <v>5700</v>
      </c>
    </row>
    <row r="137" spans="1:8" ht="15.6" x14ac:dyDescent="0.3">
      <c r="A137" s="6">
        <v>271</v>
      </c>
      <c r="B137" s="17">
        <v>80415780586</v>
      </c>
      <c r="C137" s="2" t="s">
        <v>92</v>
      </c>
      <c r="D137" s="26" t="s">
        <v>669</v>
      </c>
      <c r="E137" s="27">
        <v>46057</v>
      </c>
      <c r="F137" s="7"/>
      <c r="G137" s="18"/>
      <c r="H137" s="18">
        <v>5655</v>
      </c>
    </row>
    <row r="138" spans="1:8" ht="15.6" x14ac:dyDescent="0.3">
      <c r="A138" s="6">
        <v>986</v>
      </c>
      <c r="B138" s="17">
        <v>96133030583</v>
      </c>
      <c r="C138" s="2" t="s">
        <v>1003</v>
      </c>
      <c r="D138" s="7" t="s">
        <v>669</v>
      </c>
      <c r="E138" s="10">
        <v>46025</v>
      </c>
      <c r="F138" s="7"/>
      <c r="G138" s="18"/>
      <c r="H138" s="18">
        <v>5640</v>
      </c>
    </row>
    <row r="139" spans="1:8" ht="15.6" x14ac:dyDescent="0.3">
      <c r="A139" s="6">
        <v>1310</v>
      </c>
      <c r="B139" s="17">
        <v>15331641009</v>
      </c>
      <c r="C139" s="2" t="s">
        <v>1327</v>
      </c>
      <c r="D139" s="7" t="s">
        <v>669</v>
      </c>
      <c r="E139" s="6" t="s">
        <v>1486</v>
      </c>
      <c r="F139" s="7"/>
      <c r="G139" s="18"/>
      <c r="H139" s="18">
        <v>5580</v>
      </c>
    </row>
    <row r="140" spans="1:8" ht="15.6" x14ac:dyDescent="0.3">
      <c r="A140" s="6">
        <v>987</v>
      </c>
      <c r="B140" s="17">
        <v>96352320582</v>
      </c>
      <c r="C140" s="2" t="s">
        <v>1004</v>
      </c>
      <c r="D140" s="7" t="s">
        <v>669</v>
      </c>
      <c r="E140" s="9">
        <v>46078</v>
      </c>
      <c r="F140" s="7"/>
      <c r="G140" s="18"/>
      <c r="H140" s="18">
        <v>5500</v>
      </c>
    </row>
    <row r="141" spans="1:8" ht="15.6" x14ac:dyDescent="0.3">
      <c r="A141" s="6">
        <v>744</v>
      </c>
      <c r="B141" s="17">
        <v>97274550587</v>
      </c>
      <c r="C141" s="2" t="s">
        <v>761</v>
      </c>
      <c r="D141" s="12" t="s">
        <v>672</v>
      </c>
      <c r="E141" s="13" t="s">
        <v>673</v>
      </c>
      <c r="F141" s="7"/>
      <c r="G141" s="18"/>
      <c r="H141" s="18">
        <v>5460</v>
      </c>
    </row>
    <row r="142" spans="1:8" ht="15.6" x14ac:dyDescent="0.3">
      <c r="A142" s="6">
        <v>418</v>
      </c>
      <c r="B142" s="17">
        <v>17853481004</v>
      </c>
      <c r="C142" s="2" t="s">
        <v>625</v>
      </c>
      <c r="D142" s="7" t="s">
        <v>669</v>
      </c>
      <c r="E142" s="10">
        <v>46023</v>
      </c>
      <c r="F142" s="7"/>
      <c r="G142" s="18"/>
      <c r="H142" s="18">
        <v>5455</v>
      </c>
    </row>
    <row r="143" spans="1:8" ht="15.6" x14ac:dyDescent="0.3">
      <c r="A143" s="6">
        <v>71</v>
      </c>
      <c r="B143" s="17">
        <v>94075170582</v>
      </c>
      <c r="C143" s="2" t="s">
        <v>47</v>
      </c>
      <c r="D143" s="7" t="s">
        <v>669</v>
      </c>
      <c r="E143" s="11" t="s">
        <v>670</v>
      </c>
      <c r="F143" s="7"/>
      <c r="G143" s="18"/>
      <c r="H143" s="18">
        <v>5400</v>
      </c>
    </row>
    <row r="144" spans="1:8" ht="15.6" x14ac:dyDescent="0.3">
      <c r="A144" s="6">
        <v>644</v>
      </c>
      <c r="B144" s="17">
        <v>97191510581</v>
      </c>
      <c r="C144" s="2" t="s">
        <v>19</v>
      </c>
      <c r="D144" s="7" t="s">
        <v>669</v>
      </c>
      <c r="E144" s="9">
        <v>46023</v>
      </c>
      <c r="F144" s="7"/>
      <c r="G144" s="18"/>
      <c r="H144" s="18">
        <v>5350</v>
      </c>
    </row>
    <row r="145" spans="1:8" ht="15.6" x14ac:dyDescent="0.3">
      <c r="A145" s="6">
        <v>490</v>
      </c>
      <c r="B145" s="17">
        <v>3707641001</v>
      </c>
      <c r="C145" s="2" t="s">
        <v>441</v>
      </c>
      <c r="D145" s="7" t="s">
        <v>669</v>
      </c>
      <c r="E145" s="10">
        <v>46023</v>
      </c>
      <c r="F145" s="7"/>
      <c r="G145" s="18"/>
      <c r="H145" s="18">
        <v>5335</v>
      </c>
    </row>
    <row r="146" spans="1:8" ht="15.6" x14ac:dyDescent="0.3">
      <c r="A146" s="6">
        <v>656</v>
      </c>
      <c r="B146" s="17">
        <v>95012770582</v>
      </c>
      <c r="C146" s="2" t="s">
        <v>329</v>
      </c>
      <c r="D146" s="7" t="s">
        <v>669</v>
      </c>
      <c r="E146" s="10">
        <v>46028</v>
      </c>
      <c r="F146" s="11" t="s">
        <v>676</v>
      </c>
      <c r="G146" s="18">
        <v>1500</v>
      </c>
      <c r="H146" s="18">
        <v>5320</v>
      </c>
    </row>
    <row r="147" spans="1:8" ht="15.6" x14ac:dyDescent="0.3">
      <c r="A147" s="6">
        <v>652</v>
      </c>
      <c r="B147" s="17">
        <v>15056981002</v>
      </c>
      <c r="C147" s="2" t="s">
        <v>650</v>
      </c>
      <c r="D147" s="7" t="s">
        <v>669</v>
      </c>
      <c r="E147" s="10">
        <v>46023</v>
      </c>
      <c r="F147" s="7"/>
      <c r="G147" s="18"/>
      <c r="H147" s="18">
        <v>5281</v>
      </c>
    </row>
    <row r="148" spans="1:8" ht="15.6" x14ac:dyDescent="0.3">
      <c r="A148" s="6">
        <v>53</v>
      </c>
      <c r="B148" s="17">
        <v>97800230589</v>
      </c>
      <c r="C148" s="2" t="s">
        <v>150</v>
      </c>
      <c r="D148" s="7" t="s">
        <v>669</v>
      </c>
      <c r="E148" s="11" t="s">
        <v>670</v>
      </c>
      <c r="F148" s="7"/>
      <c r="G148" s="18"/>
      <c r="H148" s="18">
        <v>5250</v>
      </c>
    </row>
    <row r="149" spans="1:8" ht="15.6" x14ac:dyDescent="0.3">
      <c r="A149" s="6">
        <v>124</v>
      </c>
      <c r="B149" s="17">
        <v>16920101009</v>
      </c>
      <c r="C149" s="2" t="s">
        <v>618</v>
      </c>
      <c r="D149" s="7" t="s">
        <v>669</v>
      </c>
      <c r="E149" s="9">
        <v>46086</v>
      </c>
      <c r="F149" s="7"/>
      <c r="G149" s="18"/>
      <c r="H149" s="18">
        <v>5250</v>
      </c>
    </row>
    <row r="150" spans="1:8" ht="15.6" x14ac:dyDescent="0.3">
      <c r="A150" s="6">
        <v>1121</v>
      </c>
      <c r="B150" s="17">
        <v>10560201005</v>
      </c>
      <c r="C150" s="2" t="s">
        <v>1138</v>
      </c>
      <c r="D150" s="7" t="s">
        <v>669</v>
      </c>
      <c r="E150" s="9">
        <v>46059</v>
      </c>
      <c r="F150" s="7"/>
      <c r="G150" s="18"/>
      <c r="H150" s="18">
        <v>5200</v>
      </c>
    </row>
    <row r="151" spans="1:8" ht="15.6" x14ac:dyDescent="0.3">
      <c r="A151" s="6">
        <v>587</v>
      </c>
      <c r="B151" s="17">
        <v>2540920598</v>
      </c>
      <c r="C151" s="2" t="s">
        <v>641</v>
      </c>
      <c r="D151" s="7" t="s">
        <v>669</v>
      </c>
      <c r="E151" s="9">
        <v>46023</v>
      </c>
      <c r="F151" s="7"/>
      <c r="G151" s="18"/>
      <c r="H151" s="18">
        <v>5180</v>
      </c>
    </row>
    <row r="152" spans="1:8" ht="15.6" x14ac:dyDescent="0.3">
      <c r="A152" s="6">
        <v>393</v>
      </c>
      <c r="B152" s="17">
        <v>13631011007</v>
      </c>
      <c r="C152" s="2" t="s">
        <v>627</v>
      </c>
      <c r="D152" s="7" t="s">
        <v>669</v>
      </c>
      <c r="E152" s="9">
        <v>46012</v>
      </c>
      <c r="F152" s="7"/>
      <c r="G152" s="18"/>
      <c r="H152" s="18">
        <v>5146</v>
      </c>
    </row>
    <row r="153" spans="1:8" ht="15.6" x14ac:dyDescent="0.3">
      <c r="A153" s="6">
        <v>212</v>
      </c>
      <c r="B153" s="17">
        <v>97089430587</v>
      </c>
      <c r="C153" s="2" t="s">
        <v>266</v>
      </c>
      <c r="D153" s="7" t="s">
        <v>669</v>
      </c>
      <c r="E153" s="11" t="s">
        <v>670</v>
      </c>
      <c r="F153" s="7"/>
      <c r="G153" s="18"/>
      <c r="H153" s="18">
        <v>5100</v>
      </c>
    </row>
    <row r="154" spans="1:8" ht="15.6" x14ac:dyDescent="0.3">
      <c r="A154" s="6">
        <v>884</v>
      </c>
      <c r="B154" s="17">
        <v>6749841000</v>
      </c>
      <c r="C154" s="2" t="s">
        <v>901</v>
      </c>
      <c r="D154" s="7" t="s">
        <v>669</v>
      </c>
      <c r="E154" s="9">
        <v>46078</v>
      </c>
      <c r="F154" s="7"/>
      <c r="G154" s="18"/>
      <c r="H154" s="18">
        <v>5100</v>
      </c>
    </row>
    <row r="155" spans="1:8" ht="15.6" x14ac:dyDescent="0.3">
      <c r="A155" s="6">
        <v>903</v>
      </c>
      <c r="B155" s="17">
        <v>97223170586</v>
      </c>
      <c r="C155" s="2" t="s">
        <v>920</v>
      </c>
      <c r="D155" s="7" t="s">
        <v>669</v>
      </c>
      <c r="E155" s="9">
        <v>46060</v>
      </c>
      <c r="F155" s="7"/>
      <c r="G155" s="18"/>
      <c r="H155" s="18">
        <v>5100</v>
      </c>
    </row>
    <row r="156" spans="1:8" ht="15.6" x14ac:dyDescent="0.3">
      <c r="A156" s="6">
        <v>626</v>
      </c>
      <c r="B156" s="17">
        <v>97983010584</v>
      </c>
      <c r="C156" s="2" t="s">
        <v>275</v>
      </c>
      <c r="D156" s="7" t="s">
        <v>669</v>
      </c>
      <c r="E156" s="6" t="s">
        <v>670</v>
      </c>
      <c r="F156" s="11" t="s">
        <v>676</v>
      </c>
      <c r="G156" s="18">
        <v>720</v>
      </c>
      <c r="H156" s="18">
        <v>5020</v>
      </c>
    </row>
    <row r="157" spans="1:8" ht="15.6" x14ac:dyDescent="0.3">
      <c r="A157" s="6">
        <v>1187</v>
      </c>
      <c r="B157" s="17">
        <v>2253660563</v>
      </c>
      <c r="C157" s="2" t="s">
        <v>1204</v>
      </c>
      <c r="D157" s="7" t="s">
        <v>669</v>
      </c>
      <c r="E157" s="6" t="s">
        <v>670</v>
      </c>
      <c r="F157" s="7"/>
      <c r="G157" s="18"/>
      <c r="H157" s="18">
        <v>5010</v>
      </c>
    </row>
    <row r="158" spans="1:8" ht="15.6" x14ac:dyDescent="0.3">
      <c r="A158" s="6">
        <v>398</v>
      </c>
      <c r="B158" s="17">
        <v>3170420602</v>
      </c>
      <c r="C158" s="2" t="s">
        <v>331</v>
      </c>
      <c r="D158" s="7" t="s">
        <v>669</v>
      </c>
      <c r="E158" s="10">
        <v>46023</v>
      </c>
      <c r="F158" s="7"/>
      <c r="G158" s="18"/>
      <c r="H158" s="18">
        <v>5000</v>
      </c>
    </row>
    <row r="159" spans="1:8" ht="15.6" x14ac:dyDescent="0.3">
      <c r="A159" s="6">
        <v>455</v>
      </c>
      <c r="B159" s="17">
        <v>3433520586</v>
      </c>
      <c r="C159" s="2" t="s">
        <v>521</v>
      </c>
      <c r="D159" s="7" t="s">
        <v>669</v>
      </c>
      <c r="E159" s="9">
        <v>46112</v>
      </c>
      <c r="F159" s="7"/>
      <c r="G159" s="18"/>
      <c r="H159" s="18">
        <v>5000</v>
      </c>
    </row>
    <row r="160" spans="1:8" ht="15.6" x14ac:dyDescent="0.3">
      <c r="A160" s="6">
        <v>648</v>
      </c>
      <c r="B160" s="17">
        <v>17403911005</v>
      </c>
      <c r="C160" s="2" t="s">
        <v>85</v>
      </c>
      <c r="D160" s="7" t="s">
        <v>669</v>
      </c>
      <c r="E160" s="10">
        <v>46023</v>
      </c>
      <c r="F160" s="11" t="s">
        <v>676</v>
      </c>
      <c r="G160" s="18">
        <v>2500</v>
      </c>
      <c r="H160" s="18">
        <v>5000</v>
      </c>
    </row>
    <row r="161" spans="1:8" ht="15.6" x14ac:dyDescent="0.3">
      <c r="A161" s="6">
        <v>1459</v>
      </c>
      <c r="B161" s="17">
        <v>90105080569</v>
      </c>
      <c r="C161" s="2" t="s">
        <v>1476</v>
      </c>
      <c r="D161" s="7" t="s">
        <v>669</v>
      </c>
      <c r="E161" s="6" t="s">
        <v>670</v>
      </c>
      <c r="F161" s="7"/>
      <c r="G161" s="18"/>
      <c r="H161" s="18">
        <v>5000</v>
      </c>
    </row>
  </sheetData>
  <autoFilter ref="A3:H161" xr:uid="{58EC44AC-0F9E-4538-8773-830FF9EF0F2D}">
    <sortState xmlns:xlrd2="http://schemas.microsoft.com/office/spreadsheetml/2017/richdata2" ref="A4:H161">
      <sortCondition descending="1" ref="H3:H161"/>
    </sortState>
  </autoFilter>
  <conditionalFormatting sqref="B3">
    <cfRule type="duplicateValues" dxfId="0" priority="1"/>
  </conditionalFormatting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DF30-C4BC-46C1-98E2-0774675E9A57}">
  <sheetPr codeName="Foglio22"/>
  <dimension ref="A1:D1285"/>
  <sheetViews>
    <sheetView topLeftCell="A11" workbookViewId="0">
      <selection activeCell="A30" sqref="A30"/>
    </sheetView>
  </sheetViews>
  <sheetFormatPr defaultRowHeight="14.4" x14ac:dyDescent="0.3"/>
  <cols>
    <col min="1" max="1" width="77.6640625" customWidth="1"/>
    <col min="2" max="2" width="26.88671875" style="1" customWidth="1"/>
    <col min="3" max="3" width="80.88671875" bestFit="1" customWidth="1"/>
    <col min="4" max="4" width="18.44140625" style="8" bestFit="1" customWidth="1"/>
  </cols>
  <sheetData>
    <row r="1" spans="1:4" x14ac:dyDescent="0.3">
      <c r="A1" t="s">
        <v>1491</v>
      </c>
      <c r="B1" s="1" t="s">
        <v>1492</v>
      </c>
      <c r="C1" t="s">
        <v>1493</v>
      </c>
      <c r="D1" s="8" t="s">
        <v>1494</v>
      </c>
    </row>
    <row r="2" spans="1:4" x14ac:dyDescent="0.3">
      <c r="A2" t="s">
        <v>1495</v>
      </c>
      <c r="B2" s="1">
        <v>96098890583</v>
      </c>
      <c r="C2" t="s">
        <v>1496</v>
      </c>
      <c r="D2" s="8">
        <v>1508</v>
      </c>
    </row>
    <row r="3" spans="1:4" x14ac:dyDescent="0.3">
      <c r="A3" t="s">
        <v>1271</v>
      </c>
      <c r="B3" s="1">
        <v>4397611007</v>
      </c>
      <c r="C3" t="s">
        <v>1497</v>
      </c>
      <c r="D3" s="8">
        <v>3410</v>
      </c>
    </row>
    <row r="4" spans="1:4" x14ac:dyDescent="0.3">
      <c r="A4" t="s">
        <v>1074</v>
      </c>
      <c r="B4" s="1">
        <v>97735090587</v>
      </c>
      <c r="C4" t="s">
        <v>1498</v>
      </c>
      <c r="D4" s="8">
        <v>656</v>
      </c>
    </row>
    <row r="5" spans="1:4" x14ac:dyDescent="0.3">
      <c r="A5" t="s">
        <v>267</v>
      </c>
      <c r="B5" s="1">
        <v>91169900593</v>
      </c>
      <c r="C5" t="s">
        <v>1499</v>
      </c>
      <c r="D5" s="8">
        <v>2450</v>
      </c>
    </row>
    <row r="6" spans="1:4" x14ac:dyDescent="0.3">
      <c r="A6" t="s">
        <v>1500</v>
      </c>
      <c r="B6" s="1">
        <v>97608020588</v>
      </c>
      <c r="C6" t="s">
        <v>1501</v>
      </c>
      <c r="D6" s="8">
        <v>5800</v>
      </c>
    </row>
    <row r="7" spans="1:4" x14ac:dyDescent="0.3">
      <c r="A7" t="s">
        <v>1502</v>
      </c>
      <c r="B7" s="1">
        <v>90128790566</v>
      </c>
      <c r="C7" t="s">
        <v>1503</v>
      </c>
      <c r="D7" s="8">
        <v>2200</v>
      </c>
    </row>
    <row r="8" spans="1:4" x14ac:dyDescent="0.3">
      <c r="A8" t="s">
        <v>345</v>
      </c>
      <c r="B8" s="1">
        <v>12854711004</v>
      </c>
      <c r="C8" t="s">
        <v>1504</v>
      </c>
      <c r="D8" s="8">
        <v>680</v>
      </c>
    </row>
    <row r="9" spans="1:4" x14ac:dyDescent="0.3">
      <c r="A9" t="s">
        <v>1505</v>
      </c>
      <c r="B9" s="1">
        <v>91144660593</v>
      </c>
      <c r="C9" t="s">
        <v>1506</v>
      </c>
      <c r="D9" s="8">
        <v>1320</v>
      </c>
    </row>
    <row r="10" spans="1:4" x14ac:dyDescent="0.3">
      <c r="A10" t="s">
        <v>1507</v>
      </c>
      <c r="B10" s="1">
        <v>91119770591</v>
      </c>
      <c r="C10" t="s">
        <v>1508</v>
      </c>
      <c r="D10" s="8">
        <v>150</v>
      </c>
    </row>
    <row r="11" spans="1:4" x14ac:dyDescent="0.3">
      <c r="A11" t="s">
        <v>1207</v>
      </c>
      <c r="B11" s="1">
        <v>96466230586</v>
      </c>
      <c r="C11" t="s">
        <v>1509</v>
      </c>
      <c r="D11" s="8">
        <v>1600</v>
      </c>
    </row>
    <row r="12" spans="1:4" x14ac:dyDescent="0.3">
      <c r="A12" t="s">
        <v>70</v>
      </c>
      <c r="B12" s="1">
        <v>97759170588</v>
      </c>
      <c r="C12" t="s">
        <v>1510</v>
      </c>
      <c r="D12" s="8">
        <v>400</v>
      </c>
    </row>
    <row r="13" spans="1:4" x14ac:dyDescent="0.3">
      <c r="A13" t="s">
        <v>1511</v>
      </c>
      <c r="B13" s="1">
        <v>6749841000</v>
      </c>
      <c r="C13" t="s">
        <v>1512</v>
      </c>
      <c r="D13" s="8">
        <v>5100</v>
      </c>
    </row>
    <row r="14" spans="1:4" x14ac:dyDescent="0.3">
      <c r="A14" t="s">
        <v>602</v>
      </c>
      <c r="B14" s="1">
        <v>17215531009</v>
      </c>
      <c r="C14" t="s">
        <v>1513</v>
      </c>
      <c r="D14" s="8">
        <v>3360</v>
      </c>
    </row>
    <row r="15" spans="1:4" x14ac:dyDescent="0.3">
      <c r="A15" t="s">
        <v>1514</v>
      </c>
      <c r="B15" s="1">
        <v>91071760580</v>
      </c>
      <c r="C15" t="s">
        <v>1515</v>
      </c>
      <c r="D15" s="8">
        <v>550</v>
      </c>
    </row>
    <row r="16" spans="1:4" x14ac:dyDescent="0.3">
      <c r="A16" t="s">
        <v>1516</v>
      </c>
      <c r="B16" s="1">
        <v>11572621008</v>
      </c>
      <c r="C16" t="s">
        <v>1517</v>
      </c>
      <c r="D16" s="8">
        <v>1360</v>
      </c>
    </row>
    <row r="17" spans="1:4" x14ac:dyDescent="0.3">
      <c r="A17" t="s">
        <v>1518</v>
      </c>
      <c r="B17" s="1">
        <v>96499390589</v>
      </c>
      <c r="C17" t="s">
        <v>1519</v>
      </c>
      <c r="D17" s="8">
        <v>950</v>
      </c>
    </row>
    <row r="18" spans="1:4" x14ac:dyDescent="0.3">
      <c r="A18" t="s">
        <v>1520</v>
      </c>
      <c r="B18" s="1">
        <v>94075170582</v>
      </c>
      <c r="C18" t="s">
        <v>1521</v>
      </c>
      <c r="D18" s="8">
        <v>5400</v>
      </c>
    </row>
    <row r="19" spans="1:4" x14ac:dyDescent="0.3">
      <c r="A19" t="s">
        <v>1522</v>
      </c>
      <c r="B19" s="1">
        <v>97108640588</v>
      </c>
      <c r="C19" t="s">
        <v>1523</v>
      </c>
      <c r="D19" s="8">
        <v>950</v>
      </c>
    </row>
    <row r="20" spans="1:4" x14ac:dyDescent="0.3">
      <c r="A20" t="s">
        <v>1524</v>
      </c>
      <c r="B20" s="1">
        <v>1742220591</v>
      </c>
      <c r="C20" t="s">
        <v>1525</v>
      </c>
      <c r="D20" s="8">
        <v>4800</v>
      </c>
    </row>
    <row r="21" spans="1:4" x14ac:dyDescent="0.3">
      <c r="A21" t="s">
        <v>1299</v>
      </c>
      <c r="B21" s="1">
        <v>90088510582</v>
      </c>
      <c r="C21" t="s">
        <v>1526</v>
      </c>
      <c r="D21" s="8">
        <v>175</v>
      </c>
    </row>
    <row r="22" spans="1:4" x14ac:dyDescent="0.3">
      <c r="A22" t="s">
        <v>1468</v>
      </c>
      <c r="B22" s="1">
        <v>96497670586</v>
      </c>
      <c r="C22" t="s">
        <v>1527</v>
      </c>
      <c r="D22" s="8">
        <v>1500</v>
      </c>
    </row>
    <row r="23" spans="1:4" x14ac:dyDescent="0.3">
      <c r="A23" t="s">
        <v>1528</v>
      </c>
      <c r="B23" s="1">
        <v>90118830562</v>
      </c>
      <c r="C23" t="s">
        <v>1529</v>
      </c>
      <c r="D23" s="8">
        <v>840</v>
      </c>
    </row>
    <row r="24" spans="1:4" x14ac:dyDescent="0.3">
      <c r="A24" t="s">
        <v>381</v>
      </c>
      <c r="B24" s="1">
        <v>92026560588</v>
      </c>
      <c r="C24" t="s">
        <v>1530</v>
      </c>
      <c r="D24" s="8">
        <v>1100</v>
      </c>
    </row>
    <row r="25" spans="1:4" x14ac:dyDescent="0.3">
      <c r="A25" t="s">
        <v>1531</v>
      </c>
      <c r="B25" s="1">
        <v>92088950602</v>
      </c>
      <c r="C25" t="s">
        <v>1532</v>
      </c>
      <c r="D25" s="8">
        <v>3250</v>
      </c>
    </row>
    <row r="26" spans="1:4" x14ac:dyDescent="0.3">
      <c r="A26" t="s">
        <v>1533</v>
      </c>
      <c r="B26" s="1">
        <v>6204131004</v>
      </c>
      <c r="C26" t="s">
        <v>1534</v>
      </c>
      <c r="D26" s="8">
        <v>19000</v>
      </c>
    </row>
    <row r="27" spans="1:4" x14ac:dyDescent="0.3">
      <c r="A27" t="s">
        <v>1200</v>
      </c>
      <c r="B27" s="1">
        <v>4781441003</v>
      </c>
      <c r="C27" t="s">
        <v>1535</v>
      </c>
      <c r="D27" s="8">
        <v>1680</v>
      </c>
    </row>
    <row r="28" spans="1:4" x14ac:dyDescent="0.3">
      <c r="A28" t="s">
        <v>1536</v>
      </c>
      <c r="B28" s="1">
        <v>4507131003</v>
      </c>
      <c r="C28" t="s">
        <v>1537</v>
      </c>
      <c r="D28" s="8">
        <v>200</v>
      </c>
    </row>
    <row r="29" spans="1:4" x14ac:dyDescent="0.3">
      <c r="A29" t="s">
        <v>1538</v>
      </c>
      <c r="B29" s="1">
        <v>97725790584</v>
      </c>
      <c r="C29" t="s">
        <v>1539</v>
      </c>
      <c r="D29" s="8">
        <v>4110</v>
      </c>
    </row>
    <row r="30" spans="1:4" x14ac:dyDescent="0.3">
      <c r="A30" t="s">
        <v>57</v>
      </c>
      <c r="B30" s="1">
        <v>5033591008</v>
      </c>
      <c r="C30" t="s">
        <v>1540</v>
      </c>
      <c r="D30" s="8">
        <v>6726</v>
      </c>
    </row>
    <row r="31" spans="1:4" x14ac:dyDescent="0.3">
      <c r="A31" t="s">
        <v>983</v>
      </c>
      <c r="B31" s="1">
        <v>90032010572</v>
      </c>
      <c r="C31" t="s">
        <v>1541</v>
      </c>
      <c r="D31" s="8">
        <v>1700</v>
      </c>
    </row>
    <row r="32" spans="1:4" x14ac:dyDescent="0.3">
      <c r="A32" t="s">
        <v>1542</v>
      </c>
      <c r="B32" s="1">
        <v>95038760583</v>
      </c>
      <c r="C32" t="s">
        <v>1543</v>
      </c>
      <c r="D32" s="8">
        <v>25200</v>
      </c>
    </row>
    <row r="33" spans="1:4" x14ac:dyDescent="0.3">
      <c r="A33" t="s">
        <v>1544</v>
      </c>
      <c r="B33" s="1">
        <v>92071350604</v>
      </c>
      <c r="C33" t="s">
        <v>1545</v>
      </c>
      <c r="D33" s="8">
        <v>2800</v>
      </c>
    </row>
    <row r="34" spans="1:4" x14ac:dyDescent="0.3">
      <c r="A34" t="s">
        <v>1546</v>
      </c>
      <c r="B34" s="1">
        <v>96301750582</v>
      </c>
      <c r="C34" t="s">
        <v>1547</v>
      </c>
      <c r="D34" s="8">
        <v>2030</v>
      </c>
    </row>
    <row r="35" spans="1:4" x14ac:dyDescent="0.3">
      <c r="A35" t="s">
        <v>337</v>
      </c>
      <c r="B35" s="1">
        <v>97035930581</v>
      </c>
      <c r="C35" t="s">
        <v>1548</v>
      </c>
      <c r="D35" s="8">
        <v>770</v>
      </c>
    </row>
    <row r="36" spans="1:4" x14ac:dyDescent="0.3">
      <c r="A36" t="s">
        <v>1549</v>
      </c>
      <c r="B36" s="1">
        <v>97542450586</v>
      </c>
      <c r="C36" t="s">
        <v>1550</v>
      </c>
      <c r="D36" s="8">
        <v>600</v>
      </c>
    </row>
    <row r="37" spans="1:4" x14ac:dyDescent="0.3">
      <c r="A37" t="s">
        <v>1551</v>
      </c>
      <c r="B37" s="1">
        <v>4363841000</v>
      </c>
      <c r="C37" t="s">
        <v>1552</v>
      </c>
      <c r="D37" s="8">
        <v>3476</v>
      </c>
    </row>
    <row r="38" spans="1:4" x14ac:dyDescent="0.3">
      <c r="A38" t="s">
        <v>1553</v>
      </c>
      <c r="B38" s="1">
        <v>5355920587</v>
      </c>
      <c r="C38" t="s">
        <v>1554</v>
      </c>
      <c r="D38" s="8">
        <v>6900</v>
      </c>
    </row>
    <row r="39" spans="1:4" x14ac:dyDescent="0.3">
      <c r="A39" t="s">
        <v>439</v>
      </c>
      <c r="B39" s="1">
        <v>95049700586</v>
      </c>
      <c r="C39" t="s">
        <v>1555</v>
      </c>
      <c r="D39" s="8">
        <v>3000</v>
      </c>
    </row>
    <row r="40" spans="1:4" x14ac:dyDescent="0.3">
      <c r="A40" t="s">
        <v>1556</v>
      </c>
      <c r="B40" s="1">
        <v>14732631008</v>
      </c>
      <c r="C40" t="s">
        <v>1557</v>
      </c>
      <c r="D40" s="8">
        <v>850</v>
      </c>
    </row>
    <row r="41" spans="1:4" x14ac:dyDescent="0.3">
      <c r="A41" t="s">
        <v>978</v>
      </c>
      <c r="B41" s="1">
        <v>92050690608</v>
      </c>
      <c r="C41" t="s">
        <v>1558</v>
      </c>
      <c r="D41" s="8">
        <v>105</v>
      </c>
    </row>
    <row r="42" spans="1:4" x14ac:dyDescent="0.3">
      <c r="A42" t="s">
        <v>1559</v>
      </c>
      <c r="B42" s="1">
        <v>1620780591</v>
      </c>
      <c r="C42" t="s">
        <v>1560</v>
      </c>
      <c r="D42" s="8">
        <v>3120</v>
      </c>
    </row>
    <row r="43" spans="1:4" x14ac:dyDescent="0.3">
      <c r="A43" t="s">
        <v>1561</v>
      </c>
      <c r="B43" s="1">
        <v>90050750596</v>
      </c>
      <c r="C43" t="s">
        <v>1562</v>
      </c>
      <c r="D43" s="8">
        <v>450</v>
      </c>
    </row>
    <row r="44" spans="1:4" x14ac:dyDescent="0.3">
      <c r="A44" t="s">
        <v>524</v>
      </c>
      <c r="B44" s="1">
        <v>95032110587</v>
      </c>
      <c r="C44" t="s">
        <v>1563</v>
      </c>
      <c r="D44" s="8">
        <v>4500</v>
      </c>
    </row>
    <row r="45" spans="1:4" x14ac:dyDescent="0.3">
      <c r="A45" t="s">
        <v>851</v>
      </c>
      <c r="B45" s="1">
        <v>97934450582</v>
      </c>
      <c r="C45" t="s">
        <v>1564</v>
      </c>
      <c r="D45" s="8">
        <v>1040</v>
      </c>
    </row>
    <row r="46" spans="1:4" x14ac:dyDescent="0.3">
      <c r="A46" t="s">
        <v>1565</v>
      </c>
      <c r="B46" s="1">
        <v>3121100600</v>
      </c>
      <c r="C46" t="s">
        <v>1566</v>
      </c>
      <c r="D46" s="8">
        <v>4350</v>
      </c>
    </row>
    <row r="47" spans="1:4" x14ac:dyDescent="0.3">
      <c r="A47" t="s">
        <v>1567</v>
      </c>
      <c r="B47" s="1">
        <v>1261460578</v>
      </c>
      <c r="C47" t="s">
        <v>1568</v>
      </c>
      <c r="D47" s="8">
        <v>180</v>
      </c>
    </row>
    <row r="48" spans="1:4" x14ac:dyDescent="0.3">
      <c r="A48" t="s">
        <v>1569</v>
      </c>
      <c r="B48" s="1">
        <v>97666880584</v>
      </c>
      <c r="C48" t="s">
        <v>1570</v>
      </c>
      <c r="D48" s="8">
        <v>50</v>
      </c>
    </row>
    <row r="49" spans="1:4" x14ac:dyDescent="0.3">
      <c r="A49" t="s">
        <v>1571</v>
      </c>
      <c r="B49" s="1">
        <v>97946200587</v>
      </c>
      <c r="C49" t="s">
        <v>1572</v>
      </c>
      <c r="D49" s="8">
        <v>200</v>
      </c>
    </row>
    <row r="50" spans="1:4" x14ac:dyDescent="0.3">
      <c r="A50" t="s">
        <v>888</v>
      </c>
      <c r="B50" s="1">
        <v>5404791005</v>
      </c>
      <c r="C50" t="s">
        <v>1573</v>
      </c>
      <c r="D50" s="8">
        <v>1650</v>
      </c>
    </row>
    <row r="51" spans="1:4" x14ac:dyDescent="0.3">
      <c r="A51" t="s">
        <v>1058</v>
      </c>
      <c r="B51" s="1">
        <v>83005730581</v>
      </c>
      <c r="C51" t="s">
        <v>1574</v>
      </c>
      <c r="D51" s="8">
        <v>600</v>
      </c>
    </row>
    <row r="52" spans="1:4" x14ac:dyDescent="0.3">
      <c r="A52" t="s">
        <v>1086</v>
      </c>
      <c r="B52" s="1">
        <v>91094270591</v>
      </c>
      <c r="C52" t="s">
        <v>1575</v>
      </c>
      <c r="D52" s="8">
        <v>1870</v>
      </c>
    </row>
    <row r="53" spans="1:4" x14ac:dyDescent="0.3">
      <c r="A53" t="s">
        <v>1576</v>
      </c>
      <c r="B53" s="1">
        <v>2661900601</v>
      </c>
      <c r="C53" t="s">
        <v>1577</v>
      </c>
      <c r="D53" s="8">
        <v>7565</v>
      </c>
    </row>
    <row r="54" spans="1:4" x14ac:dyDescent="0.3">
      <c r="A54" t="s">
        <v>303</v>
      </c>
      <c r="B54" s="1">
        <v>96599000583</v>
      </c>
      <c r="C54" t="s">
        <v>1578</v>
      </c>
      <c r="D54" s="8">
        <v>1029</v>
      </c>
    </row>
    <row r="55" spans="1:4" x14ac:dyDescent="0.3">
      <c r="A55" t="s">
        <v>1579</v>
      </c>
      <c r="B55" s="1">
        <v>90049460604</v>
      </c>
      <c r="C55" t="s">
        <v>1580</v>
      </c>
      <c r="D55" s="8">
        <v>320</v>
      </c>
    </row>
    <row r="56" spans="1:4" x14ac:dyDescent="0.3">
      <c r="A56" t="s">
        <v>1237</v>
      </c>
      <c r="B56" s="1">
        <v>97421590585</v>
      </c>
      <c r="C56" t="s">
        <v>1581</v>
      </c>
      <c r="D56" s="8">
        <v>960</v>
      </c>
    </row>
    <row r="57" spans="1:4" x14ac:dyDescent="0.3">
      <c r="A57" t="s">
        <v>1582</v>
      </c>
      <c r="B57" s="1">
        <v>95046760583</v>
      </c>
      <c r="C57" t="s">
        <v>1583</v>
      </c>
      <c r="D57" s="8">
        <v>1350</v>
      </c>
    </row>
    <row r="58" spans="1:4" x14ac:dyDescent="0.3">
      <c r="A58" t="s">
        <v>1029</v>
      </c>
      <c r="B58" s="1">
        <v>90071710579</v>
      </c>
      <c r="C58" t="s">
        <v>1584</v>
      </c>
      <c r="D58" s="8">
        <v>1860</v>
      </c>
    </row>
    <row r="59" spans="1:4" x14ac:dyDescent="0.3">
      <c r="A59" t="s">
        <v>486</v>
      </c>
      <c r="B59" s="1">
        <v>92086670608</v>
      </c>
      <c r="C59" t="s">
        <v>1585</v>
      </c>
      <c r="D59" s="8">
        <v>1215</v>
      </c>
    </row>
    <row r="60" spans="1:4" x14ac:dyDescent="0.3">
      <c r="A60" t="s">
        <v>1586</v>
      </c>
      <c r="B60" s="1">
        <v>10218251006</v>
      </c>
      <c r="C60" t="s">
        <v>1587</v>
      </c>
      <c r="D60" s="8">
        <v>275</v>
      </c>
    </row>
    <row r="61" spans="1:4" x14ac:dyDescent="0.3">
      <c r="A61" t="s">
        <v>1588</v>
      </c>
      <c r="B61" s="1">
        <v>90029670586</v>
      </c>
      <c r="C61" t="s">
        <v>1589</v>
      </c>
      <c r="D61" s="8">
        <v>224</v>
      </c>
    </row>
    <row r="62" spans="1:4" x14ac:dyDescent="0.3">
      <c r="A62" t="s">
        <v>1590</v>
      </c>
      <c r="B62" s="1">
        <v>13966851001</v>
      </c>
      <c r="C62" t="s">
        <v>1591</v>
      </c>
      <c r="D62" s="8">
        <v>8868.2000000000007</v>
      </c>
    </row>
    <row r="63" spans="1:4" x14ac:dyDescent="0.3">
      <c r="A63" t="s">
        <v>1592</v>
      </c>
      <c r="B63" s="1">
        <v>16425121007</v>
      </c>
      <c r="C63" t="s">
        <v>1593</v>
      </c>
      <c r="D63" s="8">
        <v>330</v>
      </c>
    </row>
    <row r="64" spans="1:4" x14ac:dyDescent="0.3">
      <c r="A64" t="s">
        <v>1121</v>
      </c>
      <c r="B64" s="1">
        <v>5835331009</v>
      </c>
      <c r="C64" t="s">
        <v>1594</v>
      </c>
      <c r="D64" s="8">
        <v>850</v>
      </c>
    </row>
    <row r="65" spans="1:4" x14ac:dyDescent="0.3">
      <c r="A65" t="s">
        <v>1595</v>
      </c>
      <c r="B65" s="1">
        <v>90039790598</v>
      </c>
      <c r="C65" t="s">
        <v>1596</v>
      </c>
      <c r="D65" s="8">
        <v>180</v>
      </c>
    </row>
    <row r="66" spans="1:4" x14ac:dyDescent="0.3">
      <c r="A66" t="s">
        <v>1597</v>
      </c>
      <c r="B66" s="1">
        <v>96534980584</v>
      </c>
      <c r="C66" t="s">
        <v>1598</v>
      </c>
      <c r="D66" s="8">
        <v>2500</v>
      </c>
    </row>
    <row r="67" spans="1:4" x14ac:dyDescent="0.3">
      <c r="A67" t="s">
        <v>1599</v>
      </c>
      <c r="B67" s="1">
        <v>95053870580</v>
      </c>
      <c r="C67" t="s">
        <v>1600</v>
      </c>
      <c r="D67" s="8">
        <v>2870</v>
      </c>
    </row>
    <row r="68" spans="1:4" x14ac:dyDescent="0.3">
      <c r="A68" t="s">
        <v>1601</v>
      </c>
      <c r="B68" s="1">
        <v>97735500585</v>
      </c>
      <c r="C68" t="s">
        <v>1602</v>
      </c>
      <c r="D68" s="8">
        <v>180</v>
      </c>
    </row>
    <row r="69" spans="1:4" x14ac:dyDescent="0.3">
      <c r="A69" t="s">
        <v>1142</v>
      </c>
      <c r="B69" s="1">
        <v>2506940606</v>
      </c>
      <c r="C69" t="s">
        <v>1603</v>
      </c>
      <c r="D69" s="8">
        <v>9495</v>
      </c>
    </row>
    <row r="70" spans="1:4" x14ac:dyDescent="0.3">
      <c r="A70" t="s">
        <v>985</v>
      </c>
      <c r="B70" s="1">
        <v>97244140584</v>
      </c>
      <c r="C70" t="s">
        <v>1604</v>
      </c>
      <c r="D70" s="8">
        <v>565</v>
      </c>
    </row>
    <row r="71" spans="1:4" x14ac:dyDescent="0.3">
      <c r="A71" t="s">
        <v>1605</v>
      </c>
      <c r="B71" s="1">
        <v>17568171007</v>
      </c>
      <c r="C71" t="s">
        <v>1606</v>
      </c>
      <c r="D71" s="8">
        <v>500</v>
      </c>
    </row>
    <row r="72" spans="1:4" x14ac:dyDescent="0.3">
      <c r="A72" t="s">
        <v>63</v>
      </c>
      <c r="B72" s="1">
        <v>13475661008</v>
      </c>
      <c r="C72" t="s">
        <v>1607</v>
      </c>
      <c r="D72" s="8">
        <v>1000</v>
      </c>
    </row>
    <row r="73" spans="1:4" x14ac:dyDescent="0.3">
      <c r="A73" t="s">
        <v>1608</v>
      </c>
      <c r="B73" s="1">
        <v>96135330585</v>
      </c>
      <c r="C73" t="s">
        <v>1609</v>
      </c>
      <c r="D73" s="8">
        <v>10500</v>
      </c>
    </row>
    <row r="74" spans="1:4" x14ac:dyDescent="0.3">
      <c r="A74" t="s">
        <v>1610</v>
      </c>
      <c r="B74" s="1">
        <v>96572510582</v>
      </c>
      <c r="C74" t="s">
        <v>1611</v>
      </c>
      <c r="D74" s="8">
        <v>3410</v>
      </c>
    </row>
    <row r="75" spans="1:4" x14ac:dyDescent="0.3">
      <c r="A75" t="s">
        <v>1612</v>
      </c>
      <c r="B75" s="1">
        <v>97846660583</v>
      </c>
      <c r="C75" t="s">
        <v>1613</v>
      </c>
      <c r="D75" s="8">
        <v>120</v>
      </c>
    </row>
    <row r="76" spans="1:4" x14ac:dyDescent="0.3">
      <c r="A76" t="s">
        <v>1614</v>
      </c>
      <c r="B76" s="1">
        <v>90071990593</v>
      </c>
      <c r="C76" t="s">
        <v>1615</v>
      </c>
      <c r="D76" s="8">
        <v>3450</v>
      </c>
    </row>
    <row r="77" spans="1:4" x14ac:dyDescent="0.3">
      <c r="A77" t="s">
        <v>1176</v>
      </c>
      <c r="B77" s="1">
        <v>97751070588</v>
      </c>
      <c r="C77" t="s">
        <v>1616</v>
      </c>
      <c r="D77" s="8">
        <v>330</v>
      </c>
    </row>
    <row r="78" spans="1:4" x14ac:dyDescent="0.3">
      <c r="A78" t="s">
        <v>1617</v>
      </c>
      <c r="B78" s="1">
        <v>97896230584</v>
      </c>
      <c r="C78" t="s">
        <v>1618</v>
      </c>
      <c r="D78" s="8">
        <v>1740</v>
      </c>
    </row>
    <row r="79" spans="1:4" x14ac:dyDescent="0.3">
      <c r="A79" t="s">
        <v>1619</v>
      </c>
      <c r="B79" s="1">
        <v>94023090585</v>
      </c>
      <c r="C79" t="s">
        <v>1620</v>
      </c>
      <c r="D79" s="8">
        <v>200</v>
      </c>
    </row>
    <row r="80" spans="1:4" x14ac:dyDescent="0.3">
      <c r="A80" t="s">
        <v>1621</v>
      </c>
      <c r="B80" s="1">
        <v>97716500588</v>
      </c>
      <c r="C80" t="s">
        <v>1622</v>
      </c>
      <c r="D80" s="8">
        <v>1925</v>
      </c>
    </row>
    <row r="81" spans="1:4" x14ac:dyDescent="0.3">
      <c r="A81" t="s">
        <v>1623</v>
      </c>
      <c r="B81" s="1">
        <v>6104041006</v>
      </c>
      <c r="C81" t="s">
        <v>1624</v>
      </c>
      <c r="D81" s="8">
        <v>2520</v>
      </c>
    </row>
    <row r="82" spans="1:4" x14ac:dyDescent="0.3">
      <c r="A82" t="s">
        <v>1625</v>
      </c>
      <c r="B82" s="1">
        <v>17793051008</v>
      </c>
      <c r="C82" t="s">
        <v>1626</v>
      </c>
      <c r="D82" s="8">
        <v>1625</v>
      </c>
    </row>
    <row r="83" spans="1:4" x14ac:dyDescent="0.3">
      <c r="A83" t="s">
        <v>1627</v>
      </c>
      <c r="B83" s="1">
        <v>5905261003</v>
      </c>
      <c r="C83" t="s">
        <v>1628</v>
      </c>
      <c r="D83" s="8">
        <v>2974</v>
      </c>
    </row>
    <row r="84" spans="1:4" x14ac:dyDescent="0.3">
      <c r="A84" t="s">
        <v>1629</v>
      </c>
      <c r="B84" s="1">
        <v>90047260576</v>
      </c>
      <c r="C84" t="s">
        <v>1630</v>
      </c>
      <c r="D84" s="8">
        <v>680</v>
      </c>
    </row>
    <row r="85" spans="1:4" x14ac:dyDescent="0.3">
      <c r="A85" t="s">
        <v>1446</v>
      </c>
      <c r="B85" s="1">
        <v>2404090561</v>
      </c>
      <c r="C85" t="s">
        <v>1631</v>
      </c>
      <c r="D85" s="8">
        <v>2165</v>
      </c>
    </row>
    <row r="86" spans="1:4" x14ac:dyDescent="0.3">
      <c r="A86" t="s">
        <v>1632</v>
      </c>
      <c r="B86" s="1">
        <v>97976720587</v>
      </c>
      <c r="C86" t="s">
        <v>1633</v>
      </c>
      <c r="D86" s="8">
        <v>1791</v>
      </c>
    </row>
    <row r="87" spans="1:4" x14ac:dyDescent="0.3">
      <c r="A87" t="s">
        <v>991</v>
      </c>
      <c r="B87" s="1">
        <v>97854660582</v>
      </c>
      <c r="C87" t="s">
        <v>1634</v>
      </c>
      <c r="D87" s="8">
        <v>560</v>
      </c>
    </row>
    <row r="88" spans="1:4" x14ac:dyDescent="0.3">
      <c r="A88" t="s">
        <v>1635</v>
      </c>
      <c r="B88" s="1">
        <v>12749731001</v>
      </c>
      <c r="C88" t="s">
        <v>1636</v>
      </c>
      <c r="D88" s="8">
        <v>3160</v>
      </c>
    </row>
    <row r="89" spans="1:4" x14ac:dyDescent="0.3">
      <c r="A89" t="s">
        <v>1637</v>
      </c>
      <c r="B89" s="1">
        <v>91156540592</v>
      </c>
      <c r="C89" t="s">
        <v>1638</v>
      </c>
      <c r="D89" s="8">
        <v>2440</v>
      </c>
    </row>
    <row r="90" spans="1:4" x14ac:dyDescent="0.3">
      <c r="A90" t="s">
        <v>1639</v>
      </c>
      <c r="B90" s="1">
        <v>17124421003</v>
      </c>
      <c r="C90" t="s">
        <v>1640</v>
      </c>
      <c r="D90" s="8">
        <v>3835</v>
      </c>
    </row>
    <row r="91" spans="1:4" x14ac:dyDescent="0.3">
      <c r="A91" t="s">
        <v>1641</v>
      </c>
      <c r="B91" s="1">
        <v>91085980596</v>
      </c>
      <c r="C91" t="s">
        <v>1642</v>
      </c>
      <c r="D91" s="8">
        <v>550</v>
      </c>
    </row>
    <row r="92" spans="1:4" x14ac:dyDescent="0.3">
      <c r="A92" t="s">
        <v>1643</v>
      </c>
      <c r="B92" s="1">
        <v>97094350580</v>
      </c>
      <c r="C92" t="s">
        <v>1644</v>
      </c>
      <c r="D92" s="8">
        <v>1650</v>
      </c>
    </row>
    <row r="93" spans="1:4" x14ac:dyDescent="0.3">
      <c r="A93" t="s">
        <v>1645</v>
      </c>
      <c r="B93" s="1">
        <v>13257721004</v>
      </c>
      <c r="C93" t="s">
        <v>1646</v>
      </c>
      <c r="D93" s="8">
        <v>250</v>
      </c>
    </row>
    <row r="94" spans="1:4" x14ac:dyDescent="0.3">
      <c r="A94" t="s">
        <v>1647</v>
      </c>
      <c r="B94" s="1">
        <v>97859460582</v>
      </c>
      <c r="C94" t="s">
        <v>1648</v>
      </c>
      <c r="D94" s="8">
        <v>300</v>
      </c>
    </row>
    <row r="95" spans="1:4" x14ac:dyDescent="0.3">
      <c r="A95" t="s">
        <v>1649</v>
      </c>
      <c r="B95" s="1">
        <v>94092970584</v>
      </c>
      <c r="C95" t="s">
        <v>1650</v>
      </c>
      <c r="D95" s="8">
        <v>100</v>
      </c>
    </row>
    <row r="96" spans="1:4" x14ac:dyDescent="0.3">
      <c r="A96" t="s">
        <v>1651</v>
      </c>
      <c r="B96" s="1">
        <v>2784190593</v>
      </c>
      <c r="C96" t="s">
        <v>1652</v>
      </c>
      <c r="D96" s="8">
        <v>2960</v>
      </c>
    </row>
    <row r="97" spans="1:4" x14ac:dyDescent="0.3">
      <c r="A97" t="s">
        <v>1433</v>
      </c>
      <c r="B97" s="1">
        <v>15912241005</v>
      </c>
      <c r="C97" t="s">
        <v>1653</v>
      </c>
      <c r="D97" s="8">
        <v>608.26</v>
      </c>
    </row>
    <row r="98" spans="1:4" x14ac:dyDescent="0.3">
      <c r="A98" t="s">
        <v>962</v>
      </c>
      <c r="B98" s="1">
        <v>11575371007</v>
      </c>
      <c r="C98" t="s">
        <v>1654</v>
      </c>
      <c r="D98" s="8">
        <v>1900</v>
      </c>
    </row>
    <row r="99" spans="1:4" x14ac:dyDescent="0.3">
      <c r="A99" t="s">
        <v>1655</v>
      </c>
      <c r="B99" s="1">
        <v>97985350582</v>
      </c>
      <c r="C99" t="s">
        <v>1656</v>
      </c>
      <c r="D99" s="8">
        <v>50</v>
      </c>
    </row>
    <row r="100" spans="1:4" x14ac:dyDescent="0.3">
      <c r="A100" t="s">
        <v>590</v>
      </c>
      <c r="B100" s="1">
        <v>2505140596</v>
      </c>
      <c r="C100" t="s">
        <v>1657</v>
      </c>
      <c r="D100" s="8">
        <v>1845</v>
      </c>
    </row>
    <row r="101" spans="1:4" x14ac:dyDescent="0.3">
      <c r="A101" t="s">
        <v>237</v>
      </c>
      <c r="B101" s="1">
        <v>92075310604</v>
      </c>
      <c r="C101" t="s">
        <v>1658</v>
      </c>
      <c r="D101" s="8">
        <v>1950</v>
      </c>
    </row>
    <row r="102" spans="1:4" x14ac:dyDescent="0.3">
      <c r="A102" t="s">
        <v>1659</v>
      </c>
      <c r="B102" s="1">
        <v>97194100588</v>
      </c>
      <c r="C102" t="s">
        <v>1660</v>
      </c>
      <c r="D102" s="8">
        <v>550</v>
      </c>
    </row>
    <row r="103" spans="1:4" x14ac:dyDescent="0.3">
      <c r="A103" t="s">
        <v>1661</v>
      </c>
      <c r="B103" s="1">
        <v>11826581008</v>
      </c>
      <c r="C103" t="s">
        <v>1662</v>
      </c>
      <c r="D103" s="8">
        <v>2340</v>
      </c>
    </row>
    <row r="104" spans="1:4" x14ac:dyDescent="0.3">
      <c r="A104" t="s">
        <v>1663</v>
      </c>
      <c r="B104" s="1">
        <v>96539950582</v>
      </c>
      <c r="C104" t="s">
        <v>1664</v>
      </c>
      <c r="D104" s="8">
        <v>1265</v>
      </c>
    </row>
    <row r="105" spans="1:4" x14ac:dyDescent="0.3">
      <c r="A105" t="s">
        <v>1458</v>
      </c>
      <c r="B105" s="1">
        <v>3257180590</v>
      </c>
      <c r="C105" t="s">
        <v>1665</v>
      </c>
      <c r="D105" s="8">
        <v>1500</v>
      </c>
    </row>
    <row r="106" spans="1:4" x14ac:dyDescent="0.3">
      <c r="A106" t="s">
        <v>1113</v>
      </c>
      <c r="B106" s="1">
        <v>96474320585</v>
      </c>
      <c r="C106" t="s">
        <v>1666</v>
      </c>
      <c r="D106" s="8">
        <v>200</v>
      </c>
    </row>
    <row r="107" spans="1:4" x14ac:dyDescent="0.3">
      <c r="A107" t="s">
        <v>1667</v>
      </c>
      <c r="B107" s="1">
        <v>15336751001</v>
      </c>
      <c r="C107" t="s">
        <v>1668</v>
      </c>
      <c r="D107" s="8">
        <v>3995</v>
      </c>
    </row>
    <row r="108" spans="1:4" x14ac:dyDescent="0.3">
      <c r="A108" t="s">
        <v>1669</v>
      </c>
      <c r="B108" s="1">
        <v>96145390587</v>
      </c>
      <c r="C108" t="s">
        <v>1670</v>
      </c>
      <c r="D108" s="8">
        <v>3300</v>
      </c>
    </row>
    <row r="109" spans="1:4" x14ac:dyDescent="0.3">
      <c r="A109" t="s">
        <v>1671</v>
      </c>
      <c r="B109" s="1">
        <v>97440780589</v>
      </c>
      <c r="C109" t="s">
        <v>1672</v>
      </c>
      <c r="D109" s="8">
        <v>1740</v>
      </c>
    </row>
    <row r="110" spans="1:4" x14ac:dyDescent="0.3">
      <c r="A110" t="s">
        <v>1673</v>
      </c>
      <c r="B110" s="1">
        <v>91162280597</v>
      </c>
      <c r="C110" t="s">
        <v>1674</v>
      </c>
      <c r="D110" s="8">
        <v>1640</v>
      </c>
    </row>
    <row r="111" spans="1:4" x14ac:dyDescent="0.3">
      <c r="A111" t="s">
        <v>1675</v>
      </c>
      <c r="B111" s="1">
        <v>94083690589</v>
      </c>
      <c r="C111" t="s">
        <v>1676</v>
      </c>
      <c r="D111" s="8">
        <v>666.6</v>
      </c>
    </row>
    <row r="112" spans="1:4" x14ac:dyDescent="0.3">
      <c r="A112" t="s">
        <v>1677</v>
      </c>
      <c r="B112" s="1">
        <v>92095090608</v>
      </c>
      <c r="C112" t="s">
        <v>1678</v>
      </c>
      <c r="D112" s="8">
        <v>1150</v>
      </c>
    </row>
    <row r="113" spans="1:4" x14ac:dyDescent="0.3">
      <c r="A113" t="s">
        <v>1679</v>
      </c>
      <c r="B113" s="1">
        <v>5765331003</v>
      </c>
      <c r="C113" t="s">
        <v>1680</v>
      </c>
      <c r="D113" s="8">
        <v>965</v>
      </c>
    </row>
    <row r="114" spans="1:4" x14ac:dyDescent="0.3">
      <c r="A114" t="s">
        <v>935</v>
      </c>
      <c r="B114" s="1">
        <v>97480050588</v>
      </c>
      <c r="C114" t="s">
        <v>1681</v>
      </c>
      <c r="D114" s="8">
        <v>550</v>
      </c>
    </row>
    <row r="115" spans="1:4" x14ac:dyDescent="0.3">
      <c r="A115" t="s">
        <v>1682</v>
      </c>
      <c r="B115" s="1">
        <v>3242030603</v>
      </c>
      <c r="C115" t="s">
        <v>1683</v>
      </c>
      <c r="D115" s="8">
        <v>160</v>
      </c>
    </row>
    <row r="116" spans="1:4" x14ac:dyDescent="0.3">
      <c r="A116" t="s">
        <v>1684</v>
      </c>
      <c r="B116" s="1">
        <v>90101240589</v>
      </c>
      <c r="C116" t="s">
        <v>1685</v>
      </c>
      <c r="D116" s="8">
        <v>350</v>
      </c>
    </row>
    <row r="117" spans="1:4" x14ac:dyDescent="0.3">
      <c r="A117" t="s">
        <v>1226</v>
      </c>
      <c r="B117" s="1">
        <v>90112590568</v>
      </c>
      <c r="C117" t="s">
        <v>1686</v>
      </c>
      <c r="D117" s="8">
        <v>400</v>
      </c>
    </row>
    <row r="118" spans="1:4" x14ac:dyDescent="0.3">
      <c r="A118" t="s">
        <v>1687</v>
      </c>
      <c r="B118" s="1">
        <v>97978810584</v>
      </c>
      <c r="C118" t="s">
        <v>1688</v>
      </c>
      <c r="D118" s="8">
        <v>720</v>
      </c>
    </row>
    <row r="119" spans="1:4" x14ac:dyDescent="0.3">
      <c r="A119" t="s">
        <v>1689</v>
      </c>
      <c r="B119" s="1">
        <v>12502031003</v>
      </c>
      <c r="C119" t="s">
        <v>1690</v>
      </c>
      <c r="D119" s="8">
        <v>3445</v>
      </c>
    </row>
    <row r="120" spans="1:4" x14ac:dyDescent="0.3">
      <c r="A120" t="s">
        <v>1691</v>
      </c>
      <c r="B120" s="1">
        <v>96115460584</v>
      </c>
      <c r="C120" t="s">
        <v>1692</v>
      </c>
      <c r="D120" s="8">
        <v>150</v>
      </c>
    </row>
    <row r="121" spans="1:4" x14ac:dyDescent="0.3">
      <c r="A121" t="s">
        <v>15</v>
      </c>
      <c r="B121" s="1">
        <v>17650601002</v>
      </c>
      <c r="C121" t="s">
        <v>1693</v>
      </c>
      <c r="D121" s="8">
        <v>11400</v>
      </c>
    </row>
    <row r="122" spans="1:4" x14ac:dyDescent="0.3">
      <c r="A122" t="s">
        <v>1694</v>
      </c>
      <c r="B122" s="1">
        <v>94065530589</v>
      </c>
      <c r="C122" t="s">
        <v>1695</v>
      </c>
      <c r="D122" s="8">
        <v>750</v>
      </c>
    </row>
    <row r="123" spans="1:4" x14ac:dyDescent="0.3">
      <c r="A123" t="s">
        <v>248</v>
      </c>
      <c r="B123" s="1">
        <v>2285250565</v>
      </c>
      <c r="C123" t="s">
        <v>1696</v>
      </c>
      <c r="D123" s="8">
        <v>1550</v>
      </c>
    </row>
    <row r="124" spans="1:4" x14ac:dyDescent="0.3">
      <c r="A124" t="s">
        <v>1697</v>
      </c>
      <c r="B124" s="1">
        <v>97700800580</v>
      </c>
      <c r="C124" t="s">
        <v>1698</v>
      </c>
      <c r="D124" s="8">
        <v>2300</v>
      </c>
    </row>
    <row r="125" spans="1:4" x14ac:dyDescent="0.3">
      <c r="A125" t="s">
        <v>403</v>
      </c>
      <c r="B125" s="1">
        <v>80405270580</v>
      </c>
      <c r="C125" t="s">
        <v>1699</v>
      </c>
      <c r="D125" s="8">
        <v>0</v>
      </c>
    </row>
    <row r="126" spans="1:4" x14ac:dyDescent="0.3">
      <c r="A126" t="s">
        <v>1700</v>
      </c>
      <c r="B126" s="1">
        <v>90017970584</v>
      </c>
      <c r="C126" t="s">
        <v>1701</v>
      </c>
      <c r="D126" s="8">
        <v>3600</v>
      </c>
    </row>
    <row r="127" spans="1:4" x14ac:dyDescent="0.3">
      <c r="A127" t="s">
        <v>1702</v>
      </c>
      <c r="B127" s="1">
        <v>96495010587</v>
      </c>
      <c r="C127" t="s">
        <v>1703</v>
      </c>
      <c r="D127" s="8">
        <v>1920</v>
      </c>
    </row>
    <row r="128" spans="1:4" x14ac:dyDescent="0.3">
      <c r="A128" t="s">
        <v>1704</v>
      </c>
      <c r="B128" s="1">
        <v>97575660580</v>
      </c>
      <c r="C128" t="s">
        <v>1705</v>
      </c>
      <c r="D128" s="8">
        <v>1380</v>
      </c>
    </row>
    <row r="129" spans="1:4" x14ac:dyDescent="0.3">
      <c r="A129" t="s">
        <v>1706</v>
      </c>
      <c r="B129" s="1">
        <v>97572950588</v>
      </c>
      <c r="C129" t="s">
        <v>1707</v>
      </c>
      <c r="D129" s="8">
        <v>6790</v>
      </c>
    </row>
    <row r="130" spans="1:4" x14ac:dyDescent="0.3">
      <c r="A130" t="s">
        <v>890</v>
      </c>
      <c r="B130" s="1">
        <v>97876800588</v>
      </c>
      <c r="C130" t="s">
        <v>1708</v>
      </c>
      <c r="D130" s="8">
        <v>400</v>
      </c>
    </row>
    <row r="131" spans="1:4" x14ac:dyDescent="0.3">
      <c r="A131" t="s">
        <v>1709</v>
      </c>
      <c r="B131" s="1">
        <v>96407310588</v>
      </c>
      <c r="C131" t="s">
        <v>1710</v>
      </c>
      <c r="D131" s="8">
        <v>210</v>
      </c>
    </row>
    <row r="132" spans="1:4" x14ac:dyDescent="0.3">
      <c r="A132" t="s">
        <v>156</v>
      </c>
      <c r="B132" s="1">
        <v>90068980599</v>
      </c>
      <c r="C132" t="s">
        <v>1711</v>
      </c>
      <c r="D132" s="8">
        <v>1290</v>
      </c>
    </row>
    <row r="133" spans="1:4" x14ac:dyDescent="0.3">
      <c r="A133" t="s">
        <v>1712</v>
      </c>
      <c r="B133" s="1">
        <v>90077620590</v>
      </c>
      <c r="C133" t="s">
        <v>1713</v>
      </c>
      <c r="D133" s="8">
        <v>1050</v>
      </c>
    </row>
    <row r="134" spans="1:4" x14ac:dyDescent="0.3">
      <c r="A134" t="s">
        <v>1714</v>
      </c>
      <c r="B134" s="1">
        <v>91135130598</v>
      </c>
      <c r="C134" t="s">
        <v>1715</v>
      </c>
      <c r="D134" s="8">
        <v>1330</v>
      </c>
    </row>
    <row r="135" spans="1:4" x14ac:dyDescent="0.3">
      <c r="A135" t="s">
        <v>748</v>
      </c>
      <c r="B135" s="1">
        <v>97665910580</v>
      </c>
      <c r="C135" t="s">
        <v>1716</v>
      </c>
      <c r="D135" s="8">
        <v>1350</v>
      </c>
    </row>
    <row r="136" spans="1:4" x14ac:dyDescent="0.3">
      <c r="A136" t="s">
        <v>1717</v>
      </c>
      <c r="B136" s="1">
        <v>3121700607</v>
      </c>
      <c r="C136" t="s">
        <v>1718</v>
      </c>
      <c r="D136" s="8">
        <v>1000</v>
      </c>
    </row>
    <row r="137" spans="1:4" x14ac:dyDescent="0.3">
      <c r="A137" t="s">
        <v>1719</v>
      </c>
      <c r="B137" s="1">
        <v>2667860601</v>
      </c>
      <c r="C137" t="s">
        <v>1720</v>
      </c>
      <c r="D137" s="8">
        <v>3600</v>
      </c>
    </row>
    <row r="138" spans="1:4" x14ac:dyDescent="0.3">
      <c r="A138" t="s">
        <v>1721</v>
      </c>
      <c r="B138" s="1">
        <v>6321121003</v>
      </c>
      <c r="C138" t="s">
        <v>1722</v>
      </c>
      <c r="D138" s="8">
        <v>8060</v>
      </c>
    </row>
    <row r="139" spans="1:4" x14ac:dyDescent="0.3">
      <c r="A139" t="s">
        <v>1723</v>
      </c>
      <c r="B139" s="1">
        <v>5462201004</v>
      </c>
      <c r="C139" t="s">
        <v>1724</v>
      </c>
      <c r="D139" s="8">
        <v>2790</v>
      </c>
    </row>
    <row r="140" spans="1:4" x14ac:dyDescent="0.3">
      <c r="A140" t="s">
        <v>1725</v>
      </c>
      <c r="B140" s="1">
        <v>15037961008</v>
      </c>
      <c r="C140" t="s">
        <v>1726</v>
      </c>
      <c r="D140" s="8">
        <v>2000</v>
      </c>
    </row>
    <row r="141" spans="1:4" x14ac:dyDescent="0.3">
      <c r="A141" t="s">
        <v>1241</v>
      </c>
      <c r="B141" s="1">
        <v>96535530586</v>
      </c>
      <c r="C141" t="s">
        <v>1727</v>
      </c>
      <c r="D141" s="8">
        <v>640</v>
      </c>
    </row>
    <row r="142" spans="1:4" x14ac:dyDescent="0.3">
      <c r="A142" t="s">
        <v>1728</v>
      </c>
      <c r="B142" s="1">
        <v>15056981002</v>
      </c>
      <c r="C142" t="s">
        <v>1729</v>
      </c>
      <c r="D142" s="8">
        <v>5281</v>
      </c>
    </row>
    <row r="143" spans="1:4" x14ac:dyDescent="0.3">
      <c r="A143" t="s">
        <v>1730</v>
      </c>
      <c r="B143" s="1">
        <v>96578280586</v>
      </c>
      <c r="C143" t="s">
        <v>1731</v>
      </c>
      <c r="D143" s="8">
        <v>875</v>
      </c>
    </row>
    <row r="144" spans="1:4" x14ac:dyDescent="0.3">
      <c r="A144" t="s">
        <v>1732</v>
      </c>
      <c r="B144" s="1">
        <v>2330490562</v>
      </c>
      <c r="C144" t="s">
        <v>1733</v>
      </c>
      <c r="D144" s="8">
        <v>200</v>
      </c>
    </row>
    <row r="145" spans="1:4" x14ac:dyDescent="0.3">
      <c r="A145" t="s">
        <v>249</v>
      </c>
      <c r="B145" s="1">
        <v>80016350565</v>
      </c>
      <c r="C145" t="s">
        <v>1734</v>
      </c>
      <c r="D145" s="8">
        <v>550</v>
      </c>
    </row>
    <row r="146" spans="1:4" x14ac:dyDescent="0.3">
      <c r="A146" t="s">
        <v>1735</v>
      </c>
      <c r="B146" s="1">
        <v>8530630584</v>
      </c>
      <c r="C146" t="s">
        <v>1736</v>
      </c>
      <c r="D146" s="8">
        <v>450</v>
      </c>
    </row>
    <row r="147" spans="1:4" x14ac:dyDescent="0.3">
      <c r="A147" t="s">
        <v>1737</v>
      </c>
      <c r="B147" s="1">
        <v>14435981007</v>
      </c>
      <c r="C147" t="s">
        <v>1738</v>
      </c>
      <c r="D147" s="8">
        <v>250</v>
      </c>
    </row>
    <row r="148" spans="1:4" x14ac:dyDescent="0.3">
      <c r="A148" t="s">
        <v>1259</v>
      </c>
      <c r="B148" s="1">
        <v>97926920584</v>
      </c>
      <c r="C148" t="s">
        <v>1739</v>
      </c>
      <c r="D148" s="8">
        <v>300</v>
      </c>
    </row>
    <row r="149" spans="1:4" x14ac:dyDescent="0.3">
      <c r="A149" t="s">
        <v>1740</v>
      </c>
      <c r="B149" s="1">
        <v>94093710583</v>
      </c>
      <c r="C149" t="s">
        <v>1741</v>
      </c>
      <c r="D149" s="8">
        <v>975</v>
      </c>
    </row>
    <row r="150" spans="1:4" x14ac:dyDescent="0.3">
      <c r="A150" t="s">
        <v>534</v>
      </c>
      <c r="B150" s="1">
        <v>91004980594</v>
      </c>
      <c r="C150" t="s">
        <v>1742</v>
      </c>
      <c r="D150" s="8">
        <v>500</v>
      </c>
    </row>
    <row r="151" spans="1:4" x14ac:dyDescent="0.3">
      <c r="A151" t="s">
        <v>1743</v>
      </c>
      <c r="B151" s="1">
        <v>1797960562</v>
      </c>
      <c r="C151" t="s">
        <v>1744</v>
      </c>
      <c r="D151" s="8">
        <v>5930</v>
      </c>
    </row>
    <row r="152" spans="1:4" x14ac:dyDescent="0.3">
      <c r="A152" t="s">
        <v>1745</v>
      </c>
      <c r="B152" s="1">
        <v>92043200606</v>
      </c>
      <c r="C152" t="s">
        <v>1746</v>
      </c>
      <c r="D152" s="8">
        <v>840</v>
      </c>
    </row>
    <row r="153" spans="1:4" x14ac:dyDescent="0.3">
      <c r="A153" t="s">
        <v>1747</v>
      </c>
      <c r="B153" s="1">
        <v>14568361001</v>
      </c>
      <c r="C153" t="s">
        <v>1748</v>
      </c>
      <c r="D153" s="8">
        <v>1485.05</v>
      </c>
    </row>
    <row r="154" spans="1:4" x14ac:dyDescent="0.3">
      <c r="A154" t="s">
        <v>1195</v>
      </c>
      <c r="B154" s="1">
        <v>14423931006</v>
      </c>
      <c r="C154" t="s">
        <v>1749</v>
      </c>
      <c r="D154" s="8">
        <v>480</v>
      </c>
    </row>
    <row r="155" spans="1:4" x14ac:dyDescent="0.3">
      <c r="A155" t="s">
        <v>714</v>
      </c>
      <c r="B155" s="1">
        <v>90074300592</v>
      </c>
      <c r="C155" t="s">
        <v>1750</v>
      </c>
      <c r="D155" s="8">
        <v>950</v>
      </c>
    </row>
    <row r="156" spans="1:4" x14ac:dyDescent="0.3">
      <c r="A156" t="s">
        <v>1088</v>
      </c>
      <c r="B156" s="1">
        <v>4130701008</v>
      </c>
      <c r="C156" t="s">
        <v>1751</v>
      </c>
      <c r="D156" s="8">
        <v>200</v>
      </c>
    </row>
    <row r="157" spans="1:4" x14ac:dyDescent="0.3">
      <c r="A157" t="s">
        <v>925</v>
      </c>
      <c r="B157" s="1">
        <v>97855820581</v>
      </c>
      <c r="C157" t="s">
        <v>1752</v>
      </c>
      <c r="D157" s="8">
        <v>1875</v>
      </c>
    </row>
    <row r="158" spans="1:4" x14ac:dyDescent="0.3">
      <c r="A158" t="s">
        <v>1753</v>
      </c>
      <c r="B158" s="1">
        <v>91135690591</v>
      </c>
      <c r="C158" t="s">
        <v>1754</v>
      </c>
      <c r="D158" s="8">
        <v>1495</v>
      </c>
    </row>
    <row r="159" spans="1:4" x14ac:dyDescent="0.3">
      <c r="A159" t="s">
        <v>1755</v>
      </c>
      <c r="B159" s="1">
        <v>3055210599</v>
      </c>
      <c r="C159" t="s">
        <v>1756</v>
      </c>
      <c r="D159" s="8">
        <v>8460</v>
      </c>
    </row>
    <row r="160" spans="1:4" x14ac:dyDescent="0.3">
      <c r="A160" t="s">
        <v>1757</v>
      </c>
      <c r="B160" s="1">
        <v>90034910605</v>
      </c>
      <c r="C160" t="s">
        <v>1758</v>
      </c>
      <c r="D160" s="8">
        <v>2150</v>
      </c>
    </row>
    <row r="161" spans="1:4" x14ac:dyDescent="0.3">
      <c r="A161" t="s">
        <v>1071</v>
      </c>
      <c r="B161" s="1">
        <v>97894150586</v>
      </c>
      <c r="C161" t="s">
        <v>1759</v>
      </c>
      <c r="D161" s="8">
        <v>150</v>
      </c>
    </row>
    <row r="162" spans="1:4" x14ac:dyDescent="0.3">
      <c r="A162" t="s">
        <v>1760</v>
      </c>
      <c r="B162" s="1">
        <v>92077320601</v>
      </c>
      <c r="C162" t="s">
        <v>1761</v>
      </c>
      <c r="D162" s="8">
        <v>1050</v>
      </c>
    </row>
    <row r="163" spans="1:4" x14ac:dyDescent="0.3">
      <c r="A163" t="s">
        <v>1762</v>
      </c>
      <c r="B163" s="1">
        <v>90086910586</v>
      </c>
      <c r="C163" t="s">
        <v>1763</v>
      </c>
      <c r="D163" s="8">
        <v>360</v>
      </c>
    </row>
    <row r="164" spans="1:4" x14ac:dyDescent="0.3">
      <c r="A164" t="s">
        <v>1764</v>
      </c>
      <c r="B164" s="1">
        <v>97072140581</v>
      </c>
      <c r="C164" t="s">
        <v>1765</v>
      </c>
      <c r="D164" s="8">
        <v>1740</v>
      </c>
    </row>
    <row r="165" spans="1:4" x14ac:dyDescent="0.3">
      <c r="A165" t="s">
        <v>163</v>
      </c>
      <c r="B165" s="1">
        <v>96435770589</v>
      </c>
      <c r="C165" t="s">
        <v>1766</v>
      </c>
      <c r="D165" s="8">
        <v>450</v>
      </c>
    </row>
    <row r="166" spans="1:4" x14ac:dyDescent="0.3">
      <c r="A166" t="s">
        <v>622</v>
      </c>
      <c r="B166" s="1">
        <v>92084380606</v>
      </c>
      <c r="C166" t="s">
        <v>1767</v>
      </c>
      <c r="D166" s="8">
        <v>1700</v>
      </c>
    </row>
    <row r="167" spans="1:4" x14ac:dyDescent="0.3">
      <c r="A167" t="s">
        <v>1411</v>
      </c>
      <c r="B167" s="1">
        <v>97571650585</v>
      </c>
      <c r="C167" t="s">
        <v>1768</v>
      </c>
      <c r="D167" s="8">
        <v>195</v>
      </c>
    </row>
    <row r="168" spans="1:4" x14ac:dyDescent="0.3">
      <c r="A168" t="s">
        <v>1769</v>
      </c>
      <c r="B168" s="1">
        <v>90071720594</v>
      </c>
      <c r="C168" t="s">
        <v>1770</v>
      </c>
      <c r="D168" s="8">
        <v>1575</v>
      </c>
    </row>
    <row r="169" spans="1:4" x14ac:dyDescent="0.3">
      <c r="A169" t="s">
        <v>1771</v>
      </c>
      <c r="B169" s="1">
        <v>8491680586</v>
      </c>
      <c r="C169" t="s">
        <v>1772</v>
      </c>
      <c r="D169" s="8">
        <v>130</v>
      </c>
    </row>
    <row r="170" spans="1:4" x14ac:dyDescent="0.3">
      <c r="A170" t="s">
        <v>1773</v>
      </c>
      <c r="B170" s="1">
        <v>91180260597</v>
      </c>
      <c r="C170" t="s">
        <v>1774</v>
      </c>
      <c r="D170" s="8">
        <v>450</v>
      </c>
    </row>
    <row r="171" spans="1:4" x14ac:dyDescent="0.3">
      <c r="A171" t="s">
        <v>1775</v>
      </c>
      <c r="B171" s="1">
        <v>97112790585</v>
      </c>
      <c r="C171" t="s">
        <v>1776</v>
      </c>
      <c r="D171" s="8">
        <v>1800</v>
      </c>
    </row>
    <row r="172" spans="1:4" x14ac:dyDescent="0.3">
      <c r="A172" t="s">
        <v>1777</v>
      </c>
      <c r="B172" s="1">
        <v>16125251005</v>
      </c>
      <c r="C172" t="s">
        <v>1778</v>
      </c>
      <c r="D172" s="8">
        <v>4020</v>
      </c>
    </row>
    <row r="173" spans="1:4" x14ac:dyDescent="0.3">
      <c r="A173" t="s">
        <v>1779</v>
      </c>
      <c r="B173" s="1">
        <v>15322391002</v>
      </c>
      <c r="C173" t="s">
        <v>1780</v>
      </c>
      <c r="D173" s="8">
        <v>3465</v>
      </c>
    </row>
    <row r="174" spans="1:4" x14ac:dyDescent="0.3">
      <c r="A174" t="s">
        <v>1781</v>
      </c>
      <c r="B174" s="1">
        <v>97888290588</v>
      </c>
      <c r="C174" t="s">
        <v>1782</v>
      </c>
      <c r="D174" s="8">
        <v>480</v>
      </c>
    </row>
    <row r="175" spans="1:4" x14ac:dyDescent="0.3">
      <c r="A175" t="s">
        <v>291</v>
      </c>
      <c r="B175" s="1">
        <v>97845180583</v>
      </c>
      <c r="C175" t="s">
        <v>1783</v>
      </c>
      <c r="D175" s="8">
        <v>4510</v>
      </c>
    </row>
    <row r="176" spans="1:4" x14ac:dyDescent="0.3">
      <c r="A176" t="s">
        <v>1784</v>
      </c>
      <c r="B176" s="1">
        <v>11346721001</v>
      </c>
      <c r="C176" t="s">
        <v>1785</v>
      </c>
      <c r="D176" s="8">
        <v>3210</v>
      </c>
    </row>
    <row r="177" spans="1:4" x14ac:dyDescent="0.3">
      <c r="A177" t="s">
        <v>226</v>
      </c>
      <c r="B177" s="1">
        <v>90107900566</v>
      </c>
      <c r="C177" t="s">
        <v>1786</v>
      </c>
      <c r="D177" s="8">
        <v>630</v>
      </c>
    </row>
    <row r="178" spans="1:4" x14ac:dyDescent="0.3">
      <c r="A178" t="s">
        <v>239</v>
      </c>
      <c r="B178" s="1">
        <v>96501710584</v>
      </c>
      <c r="C178" t="s">
        <v>1787</v>
      </c>
      <c r="D178" s="8">
        <v>420</v>
      </c>
    </row>
    <row r="179" spans="1:4" x14ac:dyDescent="0.3">
      <c r="A179" t="s">
        <v>1788</v>
      </c>
      <c r="B179" s="1">
        <v>97857730580</v>
      </c>
      <c r="C179" t="s">
        <v>1789</v>
      </c>
      <c r="D179" s="8">
        <v>6900</v>
      </c>
    </row>
    <row r="180" spans="1:4" x14ac:dyDescent="0.3">
      <c r="A180" t="s">
        <v>1790</v>
      </c>
      <c r="B180" s="1">
        <v>97058830585</v>
      </c>
      <c r="C180" t="s">
        <v>1791</v>
      </c>
      <c r="D180" s="8">
        <v>172</v>
      </c>
    </row>
    <row r="181" spans="1:4" x14ac:dyDescent="0.3">
      <c r="A181" t="s">
        <v>417</v>
      </c>
      <c r="B181" s="1">
        <v>90030850599</v>
      </c>
      <c r="C181" t="s">
        <v>1792</v>
      </c>
      <c r="D181" s="8">
        <v>2340</v>
      </c>
    </row>
    <row r="182" spans="1:4" x14ac:dyDescent="0.3">
      <c r="A182" t="s">
        <v>503</v>
      </c>
      <c r="B182" s="1">
        <v>17508531005</v>
      </c>
      <c r="C182" t="s">
        <v>1793</v>
      </c>
      <c r="D182" s="8">
        <v>1470</v>
      </c>
    </row>
    <row r="183" spans="1:4" x14ac:dyDescent="0.3">
      <c r="A183" t="s">
        <v>729</v>
      </c>
      <c r="B183" s="1">
        <v>8135821000</v>
      </c>
      <c r="C183" t="s">
        <v>1794</v>
      </c>
      <c r="D183" s="8">
        <v>1280</v>
      </c>
    </row>
    <row r="184" spans="1:4" x14ac:dyDescent="0.3">
      <c r="A184" t="s">
        <v>1795</v>
      </c>
      <c r="B184" s="1">
        <v>95033000589</v>
      </c>
      <c r="C184" t="s">
        <v>1796</v>
      </c>
      <c r="D184" s="8">
        <v>1100</v>
      </c>
    </row>
    <row r="185" spans="1:4" x14ac:dyDescent="0.3">
      <c r="A185" t="s">
        <v>1067</v>
      </c>
      <c r="B185" s="1">
        <v>14434751005</v>
      </c>
      <c r="C185" t="s">
        <v>1797</v>
      </c>
      <c r="D185" s="8">
        <v>350</v>
      </c>
    </row>
    <row r="186" spans="1:4" x14ac:dyDescent="0.3">
      <c r="A186" t="s">
        <v>1798</v>
      </c>
      <c r="B186" s="1">
        <v>90071150594</v>
      </c>
      <c r="C186" t="s">
        <v>1799</v>
      </c>
      <c r="D186" s="8">
        <v>1050</v>
      </c>
    </row>
    <row r="187" spans="1:4" x14ac:dyDescent="0.3">
      <c r="A187" t="s">
        <v>1050</v>
      </c>
      <c r="B187" s="1">
        <v>96428490583</v>
      </c>
      <c r="C187" t="s">
        <v>1800</v>
      </c>
      <c r="D187" s="8">
        <v>246</v>
      </c>
    </row>
    <row r="188" spans="1:4" x14ac:dyDescent="0.3">
      <c r="A188" t="s">
        <v>1801</v>
      </c>
      <c r="B188" s="1">
        <v>4971031002</v>
      </c>
      <c r="C188" t="s">
        <v>1802</v>
      </c>
      <c r="D188" s="8">
        <v>2150</v>
      </c>
    </row>
    <row r="189" spans="1:4" x14ac:dyDescent="0.3">
      <c r="A189" t="s">
        <v>1803</v>
      </c>
      <c r="B189" s="1">
        <v>8843441000</v>
      </c>
      <c r="C189" t="s">
        <v>1804</v>
      </c>
      <c r="D189" s="8">
        <v>4925</v>
      </c>
    </row>
    <row r="190" spans="1:4" x14ac:dyDescent="0.3">
      <c r="A190" t="s">
        <v>1805</v>
      </c>
      <c r="B190" s="1">
        <v>2376550568</v>
      </c>
      <c r="C190" t="s">
        <v>1806</v>
      </c>
      <c r="D190" s="8">
        <v>1884</v>
      </c>
    </row>
    <row r="191" spans="1:4" x14ac:dyDescent="0.3">
      <c r="A191" t="s">
        <v>1807</v>
      </c>
      <c r="B191" s="1">
        <v>2090180569</v>
      </c>
      <c r="C191" t="s">
        <v>1808</v>
      </c>
      <c r="D191" s="8">
        <v>950</v>
      </c>
    </row>
    <row r="192" spans="1:4" x14ac:dyDescent="0.3">
      <c r="A192" t="s">
        <v>300</v>
      </c>
      <c r="B192" s="1">
        <v>97940610583</v>
      </c>
      <c r="C192" t="s">
        <v>1809</v>
      </c>
      <c r="D192" s="8">
        <v>550</v>
      </c>
    </row>
    <row r="193" spans="1:4" x14ac:dyDescent="0.3">
      <c r="A193" t="s">
        <v>319</v>
      </c>
      <c r="B193" s="1">
        <v>2343980591</v>
      </c>
      <c r="C193" t="s">
        <v>1810</v>
      </c>
      <c r="D193" s="8">
        <v>3960</v>
      </c>
    </row>
    <row r="194" spans="1:4" x14ac:dyDescent="0.3">
      <c r="A194" t="s">
        <v>1811</v>
      </c>
      <c r="B194" s="1">
        <v>1013790595</v>
      </c>
      <c r="C194" t="s">
        <v>1812</v>
      </c>
      <c r="D194" s="8">
        <v>2480</v>
      </c>
    </row>
    <row r="195" spans="1:4" x14ac:dyDescent="0.3">
      <c r="A195" t="s">
        <v>1087</v>
      </c>
      <c r="B195" s="1">
        <v>91011640587</v>
      </c>
      <c r="C195" t="s">
        <v>1813</v>
      </c>
      <c r="D195" s="8">
        <v>650</v>
      </c>
    </row>
    <row r="196" spans="1:4" x14ac:dyDescent="0.3">
      <c r="A196" t="s">
        <v>1814</v>
      </c>
      <c r="B196" s="1">
        <v>13923211000</v>
      </c>
      <c r="C196" t="s">
        <v>1815</v>
      </c>
      <c r="D196" s="8">
        <v>1400</v>
      </c>
    </row>
    <row r="197" spans="1:4" x14ac:dyDescent="0.3">
      <c r="A197" t="s">
        <v>1816</v>
      </c>
      <c r="B197" s="1">
        <v>13470061006</v>
      </c>
      <c r="C197" t="s">
        <v>1817</v>
      </c>
      <c r="D197" s="8">
        <v>1140</v>
      </c>
    </row>
    <row r="198" spans="1:4" x14ac:dyDescent="0.3">
      <c r="A198" t="s">
        <v>1818</v>
      </c>
      <c r="B198" s="1">
        <v>15759841008</v>
      </c>
      <c r="C198" t="s">
        <v>1819</v>
      </c>
      <c r="D198" s="8">
        <v>4964</v>
      </c>
    </row>
    <row r="199" spans="1:4" x14ac:dyDescent="0.3">
      <c r="A199" t="s">
        <v>1820</v>
      </c>
      <c r="B199" s="1">
        <v>92008670603</v>
      </c>
      <c r="C199" t="s">
        <v>1821</v>
      </c>
      <c r="D199" s="8">
        <v>15300</v>
      </c>
    </row>
    <row r="200" spans="1:4" x14ac:dyDescent="0.3">
      <c r="A200" t="s">
        <v>976</v>
      </c>
      <c r="B200" s="1">
        <v>2952670590</v>
      </c>
      <c r="C200" t="s">
        <v>1822</v>
      </c>
      <c r="D200" s="8">
        <v>360</v>
      </c>
    </row>
    <row r="201" spans="1:4" x14ac:dyDescent="0.3">
      <c r="A201" t="s">
        <v>1823</v>
      </c>
      <c r="B201" s="1">
        <v>96189530585</v>
      </c>
      <c r="C201" t="s">
        <v>1824</v>
      </c>
      <c r="D201" s="8">
        <v>1350</v>
      </c>
    </row>
    <row r="202" spans="1:4" x14ac:dyDescent="0.3">
      <c r="A202" t="s">
        <v>1825</v>
      </c>
      <c r="B202" s="1">
        <v>97969730585</v>
      </c>
      <c r="C202" t="s">
        <v>1826</v>
      </c>
      <c r="D202" s="8">
        <v>300</v>
      </c>
    </row>
    <row r="203" spans="1:4" x14ac:dyDescent="0.3">
      <c r="A203" t="s">
        <v>1827</v>
      </c>
      <c r="B203" s="1">
        <v>12507441009</v>
      </c>
      <c r="C203" t="s">
        <v>1828</v>
      </c>
      <c r="D203" s="8">
        <v>4877</v>
      </c>
    </row>
    <row r="204" spans="1:4" x14ac:dyDescent="0.3">
      <c r="A204" t="s">
        <v>1829</v>
      </c>
      <c r="B204" s="1">
        <v>96404860585</v>
      </c>
      <c r="C204" t="s">
        <v>1830</v>
      </c>
      <c r="D204" s="8">
        <v>490</v>
      </c>
    </row>
    <row r="205" spans="1:4" x14ac:dyDescent="0.3">
      <c r="A205" t="s">
        <v>1032</v>
      </c>
      <c r="B205" s="1">
        <v>96456720588</v>
      </c>
      <c r="C205" t="s">
        <v>1831</v>
      </c>
      <c r="D205" s="8">
        <v>300</v>
      </c>
    </row>
    <row r="206" spans="1:4" x14ac:dyDescent="0.3">
      <c r="A206" t="s">
        <v>1832</v>
      </c>
      <c r="B206" s="1">
        <v>96459190581</v>
      </c>
      <c r="C206" t="s">
        <v>1833</v>
      </c>
      <c r="D206" s="8">
        <v>360</v>
      </c>
    </row>
    <row r="207" spans="1:4" x14ac:dyDescent="0.3">
      <c r="A207" t="s">
        <v>222</v>
      </c>
      <c r="B207" s="1">
        <v>90080990592</v>
      </c>
      <c r="C207" t="s">
        <v>1834</v>
      </c>
      <c r="D207" s="8">
        <v>1150</v>
      </c>
    </row>
    <row r="208" spans="1:4" x14ac:dyDescent="0.3">
      <c r="A208" t="s">
        <v>1835</v>
      </c>
      <c r="B208" s="1">
        <v>91130070591</v>
      </c>
      <c r="C208" t="s">
        <v>1836</v>
      </c>
      <c r="D208" s="8">
        <v>9600</v>
      </c>
    </row>
    <row r="209" spans="1:4" x14ac:dyDescent="0.3">
      <c r="A209" t="s">
        <v>1231</v>
      </c>
      <c r="B209" s="1">
        <v>97858590587</v>
      </c>
      <c r="C209" t="s">
        <v>1837</v>
      </c>
      <c r="D209" s="8">
        <v>650</v>
      </c>
    </row>
    <row r="210" spans="1:4" x14ac:dyDescent="0.3">
      <c r="A210" t="s">
        <v>477</v>
      </c>
      <c r="B210" s="1">
        <v>6243191001</v>
      </c>
      <c r="C210" t="s">
        <v>1838</v>
      </c>
      <c r="D210" s="8">
        <v>1008</v>
      </c>
    </row>
    <row r="211" spans="1:4" x14ac:dyDescent="0.3">
      <c r="A211" t="s">
        <v>306</v>
      </c>
      <c r="B211" s="1">
        <v>11468081002</v>
      </c>
      <c r="C211" t="s">
        <v>1839</v>
      </c>
      <c r="D211" s="8">
        <v>2080</v>
      </c>
    </row>
    <row r="212" spans="1:4" x14ac:dyDescent="0.3">
      <c r="A212" t="s">
        <v>1840</v>
      </c>
      <c r="B212" s="1">
        <v>97907470583</v>
      </c>
      <c r="C212" t="s">
        <v>1841</v>
      </c>
      <c r="D212" s="8">
        <v>360</v>
      </c>
    </row>
    <row r="213" spans="1:4" x14ac:dyDescent="0.3">
      <c r="A213" t="s">
        <v>1842</v>
      </c>
      <c r="B213" s="1">
        <v>97734330588</v>
      </c>
      <c r="C213" t="s">
        <v>1843</v>
      </c>
      <c r="D213" s="8">
        <v>650</v>
      </c>
    </row>
    <row r="214" spans="1:4" x14ac:dyDescent="0.3">
      <c r="A214" t="s">
        <v>1844</v>
      </c>
      <c r="B214" s="1">
        <v>16619991009</v>
      </c>
      <c r="C214" t="s">
        <v>1845</v>
      </c>
      <c r="D214" s="8">
        <v>1375</v>
      </c>
    </row>
    <row r="215" spans="1:4" x14ac:dyDescent="0.3">
      <c r="A215" t="s">
        <v>1846</v>
      </c>
      <c r="B215" s="1">
        <v>91090810598</v>
      </c>
      <c r="C215" t="s">
        <v>1847</v>
      </c>
      <c r="D215" s="8">
        <v>210</v>
      </c>
    </row>
    <row r="216" spans="1:4" x14ac:dyDescent="0.3">
      <c r="A216" t="s">
        <v>1848</v>
      </c>
      <c r="B216" s="1">
        <v>14861901008</v>
      </c>
      <c r="C216" t="s">
        <v>1849</v>
      </c>
      <c r="D216" s="8">
        <v>1145</v>
      </c>
    </row>
    <row r="217" spans="1:4" x14ac:dyDescent="0.3">
      <c r="A217" t="s">
        <v>707</v>
      </c>
      <c r="B217" s="1">
        <v>96426790588</v>
      </c>
      <c r="C217" t="s">
        <v>1850</v>
      </c>
      <c r="D217" s="8">
        <v>260</v>
      </c>
    </row>
    <row r="218" spans="1:4" x14ac:dyDescent="0.3">
      <c r="A218" t="s">
        <v>951</v>
      </c>
      <c r="B218" s="1">
        <v>6520940583</v>
      </c>
      <c r="C218" t="s">
        <v>1851</v>
      </c>
      <c r="D218" s="8">
        <v>420</v>
      </c>
    </row>
    <row r="219" spans="1:4" x14ac:dyDescent="0.3">
      <c r="A219" t="s">
        <v>1852</v>
      </c>
      <c r="B219" s="1">
        <v>97759540582</v>
      </c>
      <c r="C219" t="s">
        <v>1853</v>
      </c>
      <c r="D219" s="8">
        <v>16000</v>
      </c>
    </row>
    <row r="220" spans="1:4" x14ac:dyDescent="0.3">
      <c r="A220" t="s">
        <v>751</v>
      </c>
      <c r="B220" s="1">
        <v>90065560592</v>
      </c>
      <c r="C220" t="s">
        <v>1854</v>
      </c>
      <c r="D220" s="8">
        <v>1050</v>
      </c>
    </row>
    <row r="221" spans="1:4" x14ac:dyDescent="0.3">
      <c r="A221" t="s">
        <v>1</v>
      </c>
      <c r="B221" s="1">
        <v>96570550580</v>
      </c>
      <c r="C221" t="s">
        <v>1855</v>
      </c>
      <c r="D221" s="8">
        <v>8160</v>
      </c>
    </row>
    <row r="222" spans="1:4" x14ac:dyDescent="0.3">
      <c r="A222" t="s">
        <v>1856</v>
      </c>
      <c r="B222" s="1">
        <v>11539301009</v>
      </c>
      <c r="C222" t="s">
        <v>1857</v>
      </c>
      <c r="D222" s="8">
        <v>9540</v>
      </c>
    </row>
    <row r="223" spans="1:4" x14ac:dyDescent="0.3">
      <c r="A223" t="s">
        <v>1858</v>
      </c>
      <c r="B223" s="1">
        <v>96453810580</v>
      </c>
      <c r="C223" t="s">
        <v>1859</v>
      </c>
      <c r="D223" s="8">
        <v>1440</v>
      </c>
    </row>
    <row r="224" spans="1:4" x14ac:dyDescent="0.3">
      <c r="A224" t="s">
        <v>1860</v>
      </c>
      <c r="B224" s="1">
        <v>97541250581</v>
      </c>
      <c r="C224" t="s">
        <v>1861</v>
      </c>
      <c r="D224" s="8">
        <v>800</v>
      </c>
    </row>
    <row r="225" spans="1:4" x14ac:dyDescent="0.3">
      <c r="A225" t="s">
        <v>1862</v>
      </c>
      <c r="B225" s="1">
        <v>92015570580</v>
      </c>
      <c r="C225" t="s">
        <v>1863</v>
      </c>
      <c r="D225" s="8">
        <v>75</v>
      </c>
    </row>
    <row r="226" spans="1:4" x14ac:dyDescent="0.3">
      <c r="A226" t="s">
        <v>1864</v>
      </c>
      <c r="B226" s="1">
        <v>97691460584</v>
      </c>
      <c r="C226" t="s">
        <v>1865</v>
      </c>
      <c r="D226" s="8">
        <v>560</v>
      </c>
    </row>
    <row r="227" spans="1:4" x14ac:dyDescent="0.3">
      <c r="A227" t="s">
        <v>773</v>
      </c>
      <c r="B227" s="1">
        <v>90084640581</v>
      </c>
      <c r="C227" t="s">
        <v>1866</v>
      </c>
      <c r="D227" s="8">
        <v>320</v>
      </c>
    </row>
    <row r="228" spans="1:4" x14ac:dyDescent="0.3">
      <c r="A228" t="s">
        <v>1867</v>
      </c>
      <c r="B228" s="1">
        <v>3224930598</v>
      </c>
      <c r="C228" t="s">
        <v>1868</v>
      </c>
      <c r="D228" s="8">
        <v>720</v>
      </c>
    </row>
    <row r="229" spans="1:4" x14ac:dyDescent="0.3">
      <c r="A229" t="s">
        <v>1869</v>
      </c>
      <c r="B229" s="1">
        <v>90032690605</v>
      </c>
      <c r="C229" t="s">
        <v>1870</v>
      </c>
      <c r="D229" s="8">
        <v>200</v>
      </c>
    </row>
    <row r="230" spans="1:4" x14ac:dyDescent="0.3">
      <c r="A230" t="s">
        <v>1871</v>
      </c>
      <c r="B230" s="1">
        <v>96573870589</v>
      </c>
      <c r="C230" t="s">
        <v>1872</v>
      </c>
      <c r="D230" s="8">
        <v>840</v>
      </c>
    </row>
    <row r="231" spans="1:4" x14ac:dyDescent="0.3">
      <c r="A231" t="s">
        <v>175</v>
      </c>
      <c r="B231" s="1">
        <v>7380510581</v>
      </c>
      <c r="C231" t="s">
        <v>1873</v>
      </c>
      <c r="D231" s="8">
        <v>735</v>
      </c>
    </row>
    <row r="232" spans="1:4" x14ac:dyDescent="0.3">
      <c r="A232" t="s">
        <v>973</v>
      </c>
      <c r="B232" s="1">
        <v>5289571001</v>
      </c>
      <c r="C232" t="s">
        <v>1874</v>
      </c>
      <c r="D232" s="8">
        <v>360</v>
      </c>
    </row>
    <row r="233" spans="1:4" x14ac:dyDescent="0.3">
      <c r="A233" t="s">
        <v>792</v>
      </c>
      <c r="B233" s="1">
        <v>90085290584</v>
      </c>
      <c r="C233" t="s">
        <v>1875</v>
      </c>
      <c r="D233" s="8">
        <v>60</v>
      </c>
    </row>
    <row r="234" spans="1:4" x14ac:dyDescent="0.3">
      <c r="A234" t="s">
        <v>1326</v>
      </c>
      <c r="B234" s="1">
        <v>90060640597</v>
      </c>
      <c r="C234" t="s">
        <v>1876</v>
      </c>
      <c r="D234" s="8">
        <v>550</v>
      </c>
    </row>
    <row r="235" spans="1:4" x14ac:dyDescent="0.3">
      <c r="A235" t="s">
        <v>1877</v>
      </c>
      <c r="B235" s="1">
        <v>93027660583</v>
      </c>
      <c r="C235" t="s">
        <v>1878</v>
      </c>
      <c r="D235" s="8">
        <v>2750</v>
      </c>
    </row>
    <row r="236" spans="1:4" x14ac:dyDescent="0.3">
      <c r="A236" t="s">
        <v>587</v>
      </c>
      <c r="B236" s="1">
        <v>97757010588</v>
      </c>
      <c r="C236" t="s">
        <v>1879</v>
      </c>
      <c r="D236" s="8">
        <v>2700</v>
      </c>
    </row>
    <row r="237" spans="1:4" x14ac:dyDescent="0.3">
      <c r="A237" t="s">
        <v>1880</v>
      </c>
      <c r="B237" s="1">
        <v>8636551007</v>
      </c>
      <c r="C237" t="s">
        <v>1881</v>
      </c>
      <c r="D237" s="8">
        <v>4500</v>
      </c>
    </row>
    <row r="238" spans="1:4" x14ac:dyDescent="0.3">
      <c r="A238" t="s">
        <v>1882</v>
      </c>
      <c r="B238" s="1">
        <v>97567570581</v>
      </c>
      <c r="C238" t="s">
        <v>1883</v>
      </c>
      <c r="D238" s="8">
        <v>270</v>
      </c>
    </row>
    <row r="239" spans="1:4" x14ac:dyDescent="0.3">
      <c r="A239" t="s">
        <v>1884</v>
      </c>
      <c r="B239" s="1">
        <v>97048630582</v>
      </c>
      <c r="C239" t="s">
        <v>1885</v>
      </c>
      <c r="D239" s="8">
        <v>440</v>
      </c>
    </row>
    <row r="240" spans="1:4" x14ac:dyDescent="0.3">
      <c r="A240" t="s">
        <v>1886</v>
      </c>
      <c r="B240" s="1">
        <v>90066290595</v>
      </c>
      <c r="C240" t="s">
        <v>1887</v>
      </c>
      <c r="D240" s="8">
        <v>700</v>
      </c>
    </row>
    <row r="241" spans="1:4" x14ac:dyDescent="0.3">
      <c r="A241" t="s">
        <v>502</v>
      </c>
      <c r="B241" s="1">
        <v>14039201000</v>
      </c>
      <c r="C241" t="s">
        <v>1888</v>
      </c>
      <c r="D241" s="8">
        <v>1860</v>
      </c>
    </row>
    <row r="242" spans="1:4" x14ac:dyDescent="0.3">
      <c r="A242" t="s">
        <v>885</v>
      </c>
      <c r="B242" s="1">
        <v>97385840588</v>
      </c>
      <c r="C242" t="s">
        <v>1889</v>
      </c>
      <c r="D242" s="8">
        <v>20500</v>
      </c>
    </row>
    <row r="243" spans="1:4" x14ac:dyDescent="0.3">
      <c r="A243" t="s">
        <v>1890</v>
      </c>
      <c r="B243" s="1">
        <v>91083710599</v>
      </c>
      <c r="C243" t="s">
        <v>1891</v>
      </c>
      <c r="D243" s="8">
        <v>950</v>
      </c>
    </row>
    <row r="244" spans="1:4" x14ac:dyDescent="0.3">
      <c r="A244" t="s">
        <v>777</v>
      </c>
      <c r="B244" s="1">
        <v>6328191009</v>
      </c>
      <c r="C244" t="s">
        <v>1892</v>
      </c>
      <c r="D244" s="8">
        <v>2160</v>
      </c>
    </row>
    <row r="245" spans="1:4" x14ac:dyDescent="0.3">
      <c r="A245" t="s">
        <v>218</v>
      </c>
      <c r="B245" s="1">
        <v>96228940589</v>
      </c>
      <c r="C245" t="s">
        <v>1893</v>
      </c>
      <c r="D245" s="8">
        <v>4400</v>
      </c>
    </row>
    <row r="246" spans="1:4" x14ac:dyDescent="0.3">
      <c r="A246" t="s">
        <v>1894</v>
      </c>
      <c r="B246" s="1">
        <v>90062330577</v>
      </c>
      <c r="C246" t="s">
        <v>1895</v>
      </c>
      <c r="D246" s="8">
        <v>1000</v>
      </c>
    </row>
    <row r="247" spans="1:4" x14ac:dyDescent="0.3">
      <c r="A247" t="s">
        <v>1463</v>
      </c>
      <c r="B247" s="1">
        <v>96053210587</v>
      </c>
      <c r="C247" t="s">
        <v>1896</v>
      </c>
      <c r="D247" s="8">
        <v>1450</v>
      </c>
    </row>
    <row r="248" spans="1:4" x14ac:dyDescent="0.3">
      <c r="A248" t="s">
        <v>1897</v>
      </c>
      <c r="B248" s="1">
        <v>97932070580</v>
      </c>
      <c r="C248" t="s">
        <v>1898</v>
      </c>
      <c r="D248" s="8">
        <v>440</v>
      </c>
    </row>
    <row r="249" spans="1:4" x14ac:dyDescent="0.3">
      <c r="A249" t="s">
        <v>1899</v>
      </c>
      <c r="B249" s="1">
        <v>90014400585</v>
      </c>
      <c r="C249" t="s">
        <v>1900</v>
      </c>
      <c r="D249" s="8">
        <v>1620</v>
      </c>
    </row>
    <row r="250" spans="1:4" x14ac:dyDescent="0.3">
      <c r="A250" t="s">
        <v>1901</v>
      </c>
      <c r="B250" s="1">
        <v>11447541001</v>
      </c>
      <c r="C250" t="s">
        <v>1902</v>
      </c>
      <c r="D250" s="8">
        <v>4745</v>
      </c>
    </row>
    <row r="251" spans="1:4" x14ac:dyDescent="0.3">
      <c r="A251" t="s">
        <v>1903</v>
      </c>
      <c r="B251" s="1">
        <v>92040320589</v>
      </c>
      <c r="C251" t="s">
        <v>1904</v>
      </c>
      <c r="D251" s="8">
        <v>250</v>
      </c>
    </row>
    <row r="252" spans="1:4" x14ac:dyDescent="0.3">
      <c r="A252" t="s">
        <v>1905</v>
      </c>
      <c r="B252" s="1">
        <v>15778191005</v>
      </c>
      <c r="C252" t="s">
        <v>1906</v>
      </c>
      <c r="D252" s="8">
        <v>330</v>
      </c>
    </row>
    <row r="253" spans="1:4" x14ac:dyDescent="0.3">
      <c r="A253" t="s">
        <v>1907</v>
      </c>
      <c r="B253" s="1">
        <v>2843720604</v>
      </c>
      <c r="C253" t="s">
        <v>1908</v>
      </c>
      <c r="D253" s="8">
        <v>6450</v>
      </c>
    </row>
    <row r="254" spans="1:4" x14ac:dyDescent="0.3">
      <c r="A254" t="s">
        <v>1909</v>
      </c>
      <c r="B254" s="1">
        <v>94061350586</v>
      </c>
      <c r="C254" t="s">
        <v>1910</v>
      </c>
      <c r="D254" s="8">
        <v>2145</v>
      </c>
    </row>
    <row r="255" spans="1:4" x14ac:dyDescent="0.3">
      <c r="A255" t="s">
        <v>1911</v>
      </c>
      <c r="B255" s="1">
        <v>95040500589</v>
      </c>
      <c r="C255" t="s">
        <v>1912</v>
      </c>
      <c r="D255" s="8">
        <v>1430</v>
      </c>
    </row>
    <row r="256" spans="1:4" x14ac:dyDescent="0.3">
      <c r="A256" t="s">
        <v>1913</v>
      </c>
      <c r="B256" s="1">
        <v>97318050586</v>
      </c>
      <c r="C256" t="s">
        <v>1914</v>
      </c>
      <c r="D256" s="8">
        <v>700</v>
      </c>
    </row>
    <row r="257" spans="1:4" x14ac:dyDescent="0.3">
      <c r="A257" t="s">
        <v>1915</v>
      </c>
      <c r="B257" s="1">
        <v>92083880606</v>
      </c>
      <c r="C257" t="s">
        <v>1916</v>
      </c>
      <c r="D257" s="8">
        <v>300</v>
      </c>
    </row>
    <row r="258" spans="1:4" x14ac:dyDescent="0.3">
      <c r="A258" t="s">
        <v>1917</v>
      </c>
      <c r="B258" s="1">
        <v>90056550560</v>
      </c>
      <c r="C258" t="s">
        <v>1918</v>
      </c>
      <c r="D258" s="8">
        <v>2310</v>
      </c>
    </row>
    <row r="259" spans="1:4" x14ac:dyDescent="0.3">
      <c r="A259" t="s">
        <v>227</v>
      </c>
      <c r="B259" s="1">
        <v>92084290607</v>
      </c>
      <c r="C259" t="s">
        <v>1919</v>
      </c>
      <c r="D259" s="8">
        <v>1300</v>
      </c>
    </row>
    <row r="260" spans="1:4" x14ac:dyDescent="0.3">
      <c r="A260" t="s">
        <v>1421</v>
      </c>
      <c r="B260" s="1">
        <v>96526170582</v>
      </c>
      <c r="C260" t="s">
        <v>1920</v>
      </c>
      <c r="D260" s="8">
        <v>240</v>
      </c>
    </row>
    <row r="261" spans="1:4" x14ac:dyDescent="0.3">
      <c r="A261" t="s">
        <v>927</v>
      </c>
      <c r="B261" s="1">
        <v>97896520588</v>
      </c>
      <c r="C261" t="s">
        <v>1921</v>
      </c>
      <c r="D261" s="8">
        <v>1980</v>
      </c>
    </row>
    <row r="262" spans="1:4" x14ac:dyDescent="0.3">
      <c r="A262" t="s">
        <v>1922</v>
      </c>
      <c r="B262" s="1">
        <v>91075070580</v>
      </c>
      <c r="C262" t="s">
        <v>1923</v>
      </c>
      <c r="D262" s="8">
        <v>0</v>
      </c>
    </row>
    <row r="263" spans="1:4" x14ac:dyDescent="0.3">
      <c r="A263" t="s">
        <v>1924</v>
      </c>
      <c r="B263" s="1">
        <v>92074360600</v>
      </c>
      <c r="C263" t="s">
        <v>1925</v>
      </c>
      <c r="D263" s="8">
        <v>2610</v>
      </c>
    </row>
    <row r="264" spans="1:4" x14ac:dyDescent="0.3">
      <c r="A264" t="s">
        <v>934</v>
      </c>
      <c r="B264" s="1">
        <v>1977490562</v>
      </c>
      <c r="C264" t="s">
        <v>1926</v>
      </c>
      <c r="D264" s="8">
        <v>8700</v>
      </c>
    </row>
    <row r="265" spans="1:4" x14ac:dyDescent="0.3">
      <c r="A265" t="s">
        <v>1927</v>
      </c>
      <c r="B265" s="1">
        <v>15815171002</v>
      </c>
      <c r="C265" t="s">
        <v>1928</v>
      </c>
      <c r="D265" s="8">
        <v>2950</v>
      </c>
    </row>
    <row r="266" spans="1:4" x14ac:dyDescent="0.3">
      <c r="A266" t="s">
        <v>1267</v>
      </c>
      <c r="B266" s="1">
        <v>96486640582</v>
      </c>
      <c r="C266" t="s">
        <v>1929</v>
      </c>
      <c r="D266" s="8">
        <v>6240</v>
      </c>
    </row>
    <row r="267" spans="1:4" x14ac:dyDescent="0.3">
      <c r="A267" t="s">
        <v>1930</v>
      </c>
      <c r="B267" s="1">
        <v>90069080589</v>
      </c>
      <c r="C267" t="s">
        <v>1931</v>
      </c>
      <c r="D267" s="8">
        <v>500</v>
      </c>
    </row>
    <row r="268" spans="1:4" x14ac:dyDescent="0.3">
      <c r="A268" t="s">
        <v>1932</v>
      </c>
      <c r="B268" s="1">
        <v>4559031002</v>
      </c>
      <c r="C268" t="s">
        <v>1933</v>
      </c>
      <c r="D268" s="8">
        <v>3760</v>
      </c>
    </row>
    <row r="269" spans="1:4" x14ac:dyDescent="0.3">
      <c r="A269" t="s">
        <v>1934</v>
      </c>
      <c r="B269" s="1">
        <v>9109681008</v>
      </c>
      <c r="C269" t="s">
        <v>1935</v>
      </c>
      <c r="D269" s="8">
        <v>450</v>
      </c>
    </row>
    <row r="270" spans="1:4" x14ac:dyDescent="0.3">
      <c r="A270" t="s">
        <v>1223</v>
      </c>
      <c r="B270" s="1">
        <v>90072830590</v>
      </c>
      <c r="C270" t="s">
        <v>1936</v>
      </c>
      <c r="D270" s="8">
        <v>1200</v>
      </c>
    </row>
    <row r="271" spans="1:4" x14ac:dyDescent="0.3">
      <c r="A271" t="s">
        <v>1303</v>
      </c>
      <c r="B271" s="1">
        <v>96345930588</v>
      </c>
      <c r="C271" t="s">
        <v>1937</v>
      </c>
      <c r="D271" s="8">
        <v>1395</v>
      </c>
    </row>
    <row r="272" spans="1:4" x14ac:dyDescent="0.3">
      <c r="A272" t="s">
        <v>1938</v>
      </c>
      <c r="B272" s="1">
        <v>2014870568</v>
      </c>
      <c r="C272" t="s">
        <v>1939</v>
      </c>
      <c r="D272" s="8">
        <v>4550</v>
      </c>
    </row>
    <row r="273" spans="1:4" x14ac:dyDescent="0.3">
      <c r="A273" t="s">
        <v>467</v>
      </c>
      <c r="B273" s="1">
        <v>97752020582</v>
      </c>
      <c r="C273" t="s">
        <v>1940</v>
      </c>
      <c r="D273" s="8">
        <v>2975</v>
      </c>
    </row>
    <row r="274" spans="1:4" x14ac:dyDescent="0.3">
      <c r="A274" t="s">
        <v>572</v>
      </c>
      <c r="B274" s="1">
        <v>2710010592</v>
      </c>
      <c r="C274" t="s">
        <v>1941</v>
      </c>
      <c r="D274" s="8">
        <v>1080</v>
      </c>
    </row>
    <row r="275" spans="1:4" x14ac:dyDescent="0.3">
      <c r="A275" t="s">
        <v>1942</v>
      </c>
      <c r="B275" s="1">
        <v>97479610582</v>
      </c>
      <c r="C275" t="s">
        <v>1943</v>
      </c>
      <c r="D275" s="8">
        <v>1560</v>
      </c>
    </row>
    <row r="276" spans="1:4" x14ac:dyDescent="0.3">
      <c r="A276" t="s">
        <v>316</v>
      </c>
      <c r="B276" s="1">
        <v>92097020603</v>
      </c>
      <c r="C276" t="s">
        <v>1944</v>
      </c>
      <c r="D276" s="8">
        <v>1000</v>
      </c>
    </row>
    <row r="277" spans="1:4" x14ac:dyDescent="0.3">
      <c r="A277" t="s">
        <v>1945</v>
      </c>
      <c r="B277" s="1">
        <v>97072900588</v>
      </c>
      <c r="C277" t="s">
        <v>1946</v>
      </c>
      <c r="D277" s="8">
        <v>1633</v>
      </c>
    </row>
    <row r="278" spans="1:4" x14ac:dyDescent="0.3">
      <c r="A278" t="s">
        <v>1947</v>
      </c>
      <c r="B278" s="1">
        <v>16828091005</v>
      </c>
      <c r="C278" t="s">
        <v>1948</v>
      </c>
      <c r="D278" s="8">
        <v>210</v>
      </c>
    </row>
    <row r="279" spans="1:4" x14ac:dyDescent="0.3">
      <c r="A279" t="s">
        <v>1949</v>
      </c>
      <c r="B279" s="1">
        <v>92071540600</v>
      </c>
      <c r="C279" t="s">
        <v>1950</v>
      </c>
      <c r="D279" s="8">
        <v>600</v>
      </c>
    </row>
    <row r="280" spans="1:4" x14ac:dyDescent="0.3">
      <c r="A280" t="s">
        <v>1951</v>
      </c>
      <c r="B280" s="1">
        <v>12044091002</v>
      </c>
      <c r="C280" t="s">
        <v>1952</v>
      </c>
      <c r="D280" s="8">
        <v>3840</v>
      </c>
    </row>
    <row r="281" spans="1:4" x14ac:dyDescent="0.3">
      <c r="A281" t="s">
        <v>567</v>
      </c>
      <c r="B281" s="1">
        <v>17615921008</v>
      </c>
      <c r="C281" t="s">
        <v>1953</v>
      </c>
      <c r="D281" s="8">
        <v>2500</v>
      </c>
    </row>
    <row r="282" spans="1:4" x14ac:dyDescent="0.3">
      <c r="A282" t="s">
        <v>1954</v>
      </c>
      <c r="B282" s="1">
        <v>16775651009</v>
      </c>
      <c r="C282" t="s">
        <v>1955</v>
      </c>
      <c r="D282" s="8">
        <v>560</v>
      </c>
    </row>
    <row r="283" spans="1:4" x14ac:dyDescent="0.3">
      <c r="A283" t="s">
        <v>1422</v>
      </c>
      <c r="B283" s="1">
        <v>97074770583</v>
      </c>
      <c r="C283" t="s">
        <v>1956</v>
      </c>
      <c r="D283" s="8">
        <v>5700</v>
      </c>
    </row>
    <row r="284" spans="1:4" x14ac:dyDescent="0.3">
      <c r="A284" t="s">
        <v>620</v>
      </c>
      <c r="B284" s="1">
        <v>1658860562</v>
      </c>
      <c r="C284" t="s">
        <v>1957</v>
      </c>
      <c r="D284" s="8">
        <v>4760</v>
      </c>
    </row>
    <row r="285" spans="1:4" x14ac:dyDescent="0.3">
      <c r="A285" t="s">
        <v>1958</v>
      </c>
      <c r="B285" s="1">
        <v>90059380593</v>
      </c>
      <c r="C285" t="s">
        <v>1959</v>
      </c>
      <c r="D285" s="8">
        <v>90</v>
      </c>
    </row>
    <row r="286" spans="1:4" x14ac:dyDescent="0.3">
      <c r="A286" t="s">
        <v>1960</v>
      </c>
      <c r="B286" s="1">
        <v>12264911004</v>
      </c>
      <c r="C286" t="s">
        <v>1961</v>
      </c>
      <c r="D286" s="8">
        <v>300</v>
      </c>
    </row>
    <row r="287" spans="1:4" x14ac:dyDescent="0.3">
      <c r="A287" t="s">
        <v>1962</v>
      </c>
      <c r="B287" s="1">
        <v>97937750582</v>
      </c>
      <c r="C287" t="s">
        <v>1963</v>
      </c>
      <c r="D287" s="8">
        <v>6210</v>
      </c>
    </row>
    <row r="288" spans="1:4" x14ac:dyDescent="0.3">
      <c r="A288" t="s">
        <v>1964</v>
      </c>
      <c r="B288" s="1">
        <v>97806360588</v>
      </c>
      <c r="C288" t="s">
        <v>1965</v>
      </c>
      <c r="D288" s="8">
        <v>1520</v>
      </c>
    </row>
    <row r="289" spans="1:4" x14ac:dyDescent="0.3">
      <c r="A289" t="s">
        <v>1966</v>
      </c>
      <c r="B289" s="1">
        <v>97672990583</v>
      </c>
      <c r="C289" t="s">
        <v>1967</v>
      </c>
      <c r="D289" s="8">
        <v>100</v>
      </c>
    </row>
    <row r="290" spans="1:4" x14ac:dyDescent="0.3">
      <c r="A290" t="s">
        <v>871</v>
      </c>
      <c r="B290" s="1">
        <v>97769160587</v>
      </c>
      <c r="C290" t="s">
        <v>1968</v>
      </c>
      <c r="D290" s="8">
        <v>250</v>
      </c>
    </row>
    <row r="291" spans="1:4" x14ac:dyDescent="0.3">
      <c r="A291" t="s">
        <v>96</v>
      </c>
      <c r="B291" s="1">
        <v>17594831004</v>
      </c>
      <c r="C291" t="s">
        <v>1969</v>
      </c>
      <c r="D291" s="8">
        <v>1170</v>
      </c>
    </row>
    <row r="292" spans="1:4" x14ac:dyDescent="0.3">
      <c r="A292" t="s">
        <v>1970</v>
      </c>
      <c r="B292" s="1">
        <v>1358680567</v>
      </c>
      <c r="C292" t="s">
        <v>1971</v>
      </c>
      <c r="D292" s="8">
        <v>1880</v>
      </c>
    </row>
    <row r="293" spans="1:4" x14ac:dyDescent="0.3">
      <c r="A293" t="s">
        <v>1972</v>
      </c>
      <c r="B293" s="1">
        <v>2280500600</v>
      </c>
      <c r="C293" t="s">
        <v>1973</v>
      </c>
      <c r="D293" s="8">
        <v>3465</v>
      </c>
    </row>
    <row r="294" spans="1:4" x14ac:dyDescent="0.3">
      <c r="A294" t="s">
        <v>1288</v>
      </c>
      <c r="B294" s="1">
        <v>10797521001</v>
      </c>
      <c r="C294" t="s">
        <v>1974</v>
      </c>
      <c r="D294" s="8">
        <v>800</v>
      </c>
    </row>
    <row r="295" spans="1:4" x14ac:dyDescent="0.3">
      <c r="A295" t="s">
        <v>1975</v>
      </c>
      <c r="B295" s="1">
        <v>7200281009</v>
      </c>
      <c r="C295" t="s">
        <v>1976</v>
      </c>
      <c r="D295" s="8">
        <v>4843</v>
      </c>
    </row>
    <row r="296" spans="1:4" x14ac:dyDescent="0.3">
      <c r="A296" t="s">
        <v>334</v>
      </c>
      <c r="B296" s="1">
        <v>17814041004</v>
      </c>
      <c r="C296" t="s">
        <v>1977</v>
      </c>
      <c r="D296" s="8">
        <v>300</v>
      </c>
    </row>
    <row r="297" spans="1:4" x14ac:dyDescent="0.3">
      <c r="A297" t="s">
        <v>1092</v>
      </c>
      <c r="B297" s="1">
        <v>97894950589</v>
      </c>
      <c r="C297" t="s">
        <v>1978</v>
      </c>
      <c r="D297" s="8">
        <v>2040</v>
      </c>
    </row>
    <row r="298" spans="1:4" x14ac:dyDescent="0.3">
      <c r="A298" t="s">
        <v>1979</v>
      </c>
      <c r="B298" s="1">
        <v>6327181001</v>
      </c>
      <c r="C298" t="s">
        <v>1980</v>
      </c>
      <c r="D298" s="8">
        <v>2940</v>
      </c>
    </row>
    <row r="299" spans="1:4" x14ac:dyDescent="0.3">
      <c r="A299" t="s">
        <v>1981</v>
      </c>
      <c r="B299" s="1">
        <v>91064940587</v>
      </c>
      <c r="C299" t="s">
        <v>1982</v>
      </c>
      <c r="D299" s="8">
        <v>1350</v>
      </c>
    </row>
    <row r="300" spans="1:4" x14ac:dyDescent="0.3">
      <c r="A300" t="s">
        <v>1366</v>
      </c>
      <c r="B300" s="1">
        <v>97476530585</v>
      </c>
      <c r="C300" t="s">
        <v>1983</v>
      </c>
      <c r="D300" s="8">
        <v>9000</v>
      </c>
    </row>
    <row r="301" spans="1:4" x14ac:dyDescent="0.3">
      <c r="A301" t="s">
        <v>149</v>
      </c>
      <c r="B301" s="1">
        <v>90027700591</v>
      </c>
      <c r="C301" t="s">
        <v>1984</v>
      </c>
      <c r="D301" s="8">
        <v>2900</v>
      </c>
    </row>
    <row r="302" spans="1:4" x14ac:dyDescent="0.3">
      <c r="A302" t="s">
        <v>287</v>
      </c>
      <c r="B302" s="1">
        <v>13507291006</v>
      </c>
      <c r="C302" t="s">
        <v>1985</v>
      </c>
      <c r="D302" s="8">
        <v>1500</v>
      </c>
    </row>
    <row r="303" spans="1:4" x14ac:dyDescent="0.3">
      <c r="A303" t="s">
        <v>1986</v>
      </c>
      <c r="B303" s="1">
        <v>9408981000</v>
      </c>
      <c r="C303" t="s">
        <v>1987</v>
      </c>
      <c r="D303" s="8">
        <v>2000</v>
      </c>
    </row>
    <row r="304" spans="1:4" x14ac:dyDescent="0.3">
      <c r="A304" t="s">
        <v>1988</v>
      </c>
      <c r="B304" s="1">
        <v>90096990578</v>
      </c>
      <c r="C304" t="s">
        <v>1989</v>
      </c>
      <c r="D304" s="8">
        <v>180</v>
      </c>
    </row>
    <row r="305" spans="1:4" x14ac:dyDescent="0.3">
      <c r="A305" t="s">
        <v>1990</v>
      </c>
      <c r="B305" s="1">
        <v>90035390609</v>
      </c>
      <c r="C305" t="s">
        <v>1991</v>
      </c>
      <c r="D305" s="8">
        <v>2700</v>
      </c>
    </row>
    <row r="306" spans="1:4" x14ac:dyDescent="0.3">
      <c r="A306" t="s">
        <v>1992</v>
      </c>
      <c r="B306" s="1">
        <v>97766650580</v>
      </c>
      <c r="C306" t="s">
        <v>1993</v>
      </c>
      <c r="D306" s="8">
        <v>3825</v>
      </c>
    </row>
    <row r="307" spans="1:4" x14ac:dyDescent="0.3">
      <c r="A307" t="s">
        <v>1041</v>
      </c>
      <c r="B307" s="1">
        <v>96396430587</v>
      </c>
      <c r="C307" t="s">
        <v>1994</v>
      </c>
      <c r="D307" s="8">
        <v>180</v>
      </c>
    </row>
    <row r="308" spans="1:4" x14ac:dyDescent="0.3">
      <c r="A308" t="s">
        <v>1995</v>
      </c>
      <c r="B308" s="1">
        <v>1648010591</v>
      </c>
      <c r="C308" t="s">
        <v>1996</v>
      </c>
      <c r="D308" s="8">
        <v>4312</v>
      </c>
    </row>
    <row r="309" spans="1:4" x14ac:dyDescent="0.3">
      <c r="A309" t="s">
        <v>1997</v>
      </c>
      <c r="B309" s="1">
        <v>90069990597</v>
      </c>
      <c r="C309" t="s">
        <v>1998</v>
      </c>
      <c r="D309" s="8">
        <v>2200</v>
      </c>
    </row>
    <row r="310" spans="1:4" x14ac:dyDescent="0.3">
      <c r="A310" t="s">
        <v>1999</v>
      </c>
      <c r="B310" s="1">
        <v>14217631002</v>
      </c>
      <c r="C310" t="s">
        <v>2000</v>
      </c>
      <c r="D310" s="8">
        <v>1150</v>
      </c>
    </row>
    <row r="311" spans="1:4" x14ac:dyDescent="0.3">
      <c r="A311" t="s">
        <v>1339</v>
      </c>
      <c r="B311" s="1">
        <v>1254720574</v>
      </c>
      <c r="C311" t="s">
        <v>2001</v>
      </c>
      <c r="D311" s="8">
        <v>600</v>
      </c>
    </row>
    <row r="312" spans="1:4" x14ac:dyDescent="0.3">
      <c r="A312" t="s">
        <v>923</v>
      </c>
      <c r="B312" s="1">
        <v>97607260581</v>
      </c>
      <c r="C312" t="s">
        <v>2002</v>
      </c>
      <c r="D312" s="8">
        <v>420</v>
      </c>
    </row>
    <row r="313" spans="1:4" x14ac:dyDescent="0.3">
      <c r="A313" t="s">
        <v>2003</v>
      </c>
      <c r="B313" s="1">
        <v>11340891008</v>
      </c>
      <c r="C313" t="s">
        <v>2004</v>
      </c>
      <c r="D313" s="8">
        <v>180</v>
      </c>
    </row>
    <row r="314" spans="1:4" x14ac:dyDescent="0.3">
      <c r="A314" t="s">
        <v>2005</v>
      </c>
      <c r="B314" s="1">
        <v>5074210583</v>
      </c>
      <c r="C314" t="s">
        <v>2006</v>
      </c>
      <c r="D314" s="8">
        <v>13080</v>
      </c>
    </row>
    <row r="315" spans="1:4" x14ac:dyDescent="0.3">
      <c r="A315" t="s">
        <v>2007</v>
      </c>
      <c r="B315" s="1">
        <v>2532660590</v>
      </c>
      <c r="C315" t="s">
        <v>2008</v>
      </c>
      <c r="D315" s="8">
        <v>3420</v>
      </c>
    </row>
    <row r="316" spans="1:4" x14ac:dyDescent="0.3">
      <c r="A316" t="s">
        <v>813</v>
      </c>
      <c r="B316" s="1">
        <v>90066110579</v>
      </c>
      <c r="C316" t="s">
        <v>2009</v>
      </c>
      <c r="D316" s="8">
        <v>210</v>
      </c>
    </row>
    <row r="317" spans="1:4" x14ac:dyDescent="0.3">
      <c r="A317" t="s">
        <v>2010</v>
      </c>
      <c r="B317" s="1">
        <v>97483160582</v>
      </c>
      <c r="C317" t="s">
        <v>2011</v>
      </c>
      <c r="D317" s="8">
        <v>3500</v>
      </c>
    </row>
    <row r="318" spans="1:4" x14ac:dyDescent="0.3">
      <c r="A318" t="s">
        <v>2012</v>
      </c>
      <c r="B318" s="1">
        <v>97018320586</v>
      </c>
      <c r="C318" t="s">
        <v>2013</v>
      </c>
      <c r="D318" s="8">
        <v>2755</v>
      </c>
    </row>
    <row r="319" spans="1:4" x14ac:dyDescent="0.3">
      <c r="A319" t="s">
        <v>2014</v>
      </c>
      <c r="B319" s="1">
        <v>10121781008</v>
      </c>
      <c r="C319" t="s">
        <v>2015</v>
      </c>
      <c r="D319" s="8">
        <v>2700</v>
      </c>
    </row>
    <row r="320" spans="1:4" x14ac:dyDescent="0.3">
      <c r="A320" t="s">
        <v>2016</v>
      </c>
      <c r="B320" s="1">
        <v>97613850581</v>
      </c>
      <c r="C320" t="s">
        <v>2017</v>
      </c>
      <c r="D320" s="8">
        <v>250</v>
      </c>
    </row>
    <row r="321" spans="1:4" x14ac:dyDescent="0.3">
      <c r="A321" t="s">
        <v>1066</v>
      </c>
      <c r="B321" s="1">
        <v>97153100587</v>
      </c>
      <c r="C321" t="s">
        <v>2018</v>
      </c>
      <c r="D321" s="8">
        <v>315.5</v>
      </c>
    </row>
    <row r="322" spans="1:4" x14ac:dyDescent="0.3">
      <c r="A322" t="s">
        <v>2019</v>
      </c>
      <c r="B322" s="1">
        <v>90081770571</v>
      </c>
      <c r="C322" t="s">
        <v>2020</v>
      </c>
      <c r="D322" s="8">
        <v>3410</v>
      </c>
    </row>
    <row r="323" spans="1:4" x14ac:dyDescent="0.3">
      <c r="A323" t="s">
        <v>880</v>
      </c>
      <c r="B323" s="1">
        <v>90021390605</v>
      </c>
      <c r="C323" t="s">
        <v>2021</v>
      </c>
      <c r="D323" s="8">
        <v>400</v>
      </c>
    </row>
    <row r="324" spans="1:4" x14ac:dyDescent="0.3">
      <c r="A324" t="s">
        <v>205</v>
      </c>
      <c r="B324" s="1">
        <v>2721220594</v>
      </c>
      <c r="C324" t="s">
        <v>2022</v>
      </c>
      <c r="D324" s="8">
        <v>4465</v>
      </c>
    </row>
    <row r="325" spans="1:4" x14ac:dyDescent="0.3">
      <c r="A325" t="s">
        <v>2023</v>
      </c>
      <c r="B325" s="1">
        <v>91145930599</v>
      </c>
      <c r="C325" t="s">
        <v>2024</v>
      </c>
      <c r="D325" s="8">
        <v>4320</v>
      </c>
    </row>
    <row r="326" spans="1:4" x14ac:dyDescent="0.3">
      <c r="A326" t="s">
        <v>2025</v>
      </c>
      <c r="B326" s="1">
        <v>16935261004</v>
      </c>
      <c r="C326" t="s">
        <v>2026</v>
      </c>
      <c r="D326" s="8">
        <v>2040</v>
      </c>
    </row>
    <row r="327" spans="1:4" x14ac:dyDescent="0.3">
      <c r="A327" t="s">
        <v>2027</v>
      </c>
      <c r="B327" s="1">
        <v>5838551009</v>
      </c>
      <c r="C327" t="s">
        <v>2028</v>
      </c>
      <c r="D327" s="8">
        <v>10070</v>
      </c>
    </row>
    <row r="328" spans="1:4" x14ac:dyDescent="0.3">
      <c r="A328" t="s">
        <v>481</v>
      </c>
      <c r="B328" s="1">
        <v>90065490592</v>
      </c>
      <c r="C328" t="s">
        <v>2029</v>
      </c>
      <c r="D328" s="8">
        <v>1110</v>
      </c>
    </row>
    <row r="329" spans="1:4" x14ac:dyDescent="0.3">
      <c r="A329" t="s">
        <v>209</v>
      </c>
      <c r="B329" s="1">
        <v>96523840583</v>
      </c>
      <c r="C329" t="s">
        <v>2030</v>
      </c>
      <c r="D329" s="8">
        <v>3040</v>
      </c>
    </row>
    <row r="330" spans="1:4" x14ac:dyDescent="0.3">
      <c r="A330" t="s">
        <v>2031</v>
      </c>
      <c r="B330" s="1">
        <v>95030680581</v>
      </c>
      <c r="C330" t="s">
        <v>2032</v>
      </c>
      <c r="D330" s="8">
        <v>750</v>
      </c>
    </row>
    <row r="331" spans="1:4" x14ac:dyDescent="0.3">
      <c r="A331" t="s">
        <v>336</v>
      </c>
      <c r="B331" s="1">
        <v>97443470584</v>
      </c>
      <c r="C331" t="s">
        <v>2033</v>
      </c>
      <c r="D331" s="8">
        <v>200</v>
      </c>
    </row>
    <row r="332" spans="1:4" x14ac:dyDescent="0.3">
      <c r="A332" t="s">
        <v>2034</v>
      </c>
      <c r="B332" s="1">
        <v>695100560</v>
      </c>
      <c r="C332" t="s">
        <v>2035</v>
      </c>
      <c r="D332" s="8">
        <v>8820</v>
      </c>
    </row>
    <row r="333" spans="1:4" x14ac:dyDescent="0.3">
      <c r="A333" t="s">
        <v>2036</v>
      </c>
      <c r="B333" s="1">
        <v>15033021005</v>
      </c>
      <c r="C333" t="s">
        <v>2037</v>
      </c>
      <c r="D333" s="8">
        <v>9500</v>
      </c>
    </row>
    <row r="334" spans="1:4" x14ac:dyDescent="0.3">
      <c r="A334" t="s">
        <v>2038</v>
      </c>
      <c r="B334" s="1">
        <v>2557160609</v>
      </c>
      <c r="C334" t="s">
        <v>2039</v>
      </c>
      <c r="D334" s="8">
        <v>500</v>
      </c>
    </row>
    <row r="335" spans="1:4" x14ac:dyDescent="0.3">
      <c r="A335" t="s">
        <v>2040</v>
      </c>
      <c r="B335" s="1">
        <v>2388060564</v>
      </c>
      <c r="C335" t="s">
        <v>2041</v>
      </c>
      <c r="D335" s="8">
        <v>1050</v>
      </c>
    </row>
    <row r="336" spans="1:4" x14ac:dyDescent="0.3">
      <c r="A336" t="s">
        <v>333</v>
      </c>
      <c r="B336" s="1">
        <v>97774020586</v>
      </c>
      <c r="C336" t="s">
        <v>2042</v>
      </c>
      <c r="D336" s="8">
        <v>765</v>
      </c>
    </row>
    <row r="337" spans="1:4" x14ac:dyDescent="0.3">
      <c r="A337" t="s">
        <v>189</v>
      </c>
      <c r="B337" s="1">
        <v>16606981005</v>
      </c>
      <c r="C337" t="s">
        <v>2043</v>
      </c>
      <c r="D337" s="8">
        <v>3580</v>
      </c>
    </row>
    <row r="338" spans="1:4" x14ac:dyDescent="0.3">
      <c r="A338" t="s">
        <v>2044</v>
      </c>
      <c r="B338" s="1">
        <v>17689471005</v>
      </c>
      <c r="C338" t="s">
        <v>2045</v>
      </c>
      <c r="D338" s="8">
        <v>1585</v>
      </c>
    </row>
    <row r="339" spans="1:4" x14ac:dyDescent="0.3">
      <c r="A339" t="s">
        <v>2046</v>
      </c>
      <c r="B339" s="1">
        <v>91136250593</v>
      </c>
      <c r="C339" t="s">
        <v>2047</v>
      </c>
      <c r="D339" s="8">
        <v>700</v>
      </c>
    </row>
    <row r="340" spans="1:4" x14ac:dyDescent="0.3">
      <c r="A340" t="s">
        <v>2048</v>
      </c>
      <c r="B340" s="1">
        <v>14989581005</v>
      </c>
      <c r="C340" t="s">
        <v>2049</v>
      </c>
      <c r="D340" s="8">
        <v>4750</v>
      </c>
    </row>
    <row r="341" spans="1:4" x14ac:dyDescent="0.3">
      <c r="A341" t="s">
        <v>2050</v>
      </c>
      <c r="B341" s="1">
        <v>96461150581</v>
      </c>
      <c r="C341" t="s">
        <v>2051</v>
      </c>
      <c r="D341" s="8">
        <v>765</v>
      </c>
    </row>
    <row r="342" spans="1:4" x14ac:dyDescent="0.3">
      <c r="A342" t="s">
        <v>911</v>
      </c>
      <c r="B342" s="1">
        <v>2885400602</v>
      </c>
      <c r="C342" t="s">
        <v>2052</v>
      </c>
      <c r="D342" s="8">
        <v>800</v>
      </c>
    </row>
    <row r="343" spans="1:4" x14ac:dyDescent="0.3">
      <c r="A343" t="s">
        <v>295</v>
      </c>
      <c r="B343" s="1">
        <v>96529350587</v>
      </c>
      <c r="C343" t="s">
        <v>2053</v>
      </c>
      <c r="D343" s="8">
        <v>1050</v>
      </c>
    </row>
    <row r="344" spans="1:4" x14ac:dyDescent="0.3">
      <c r="A344" t="s">
        <v>984</v>
      </c>
      <c r="B344" s="1">
        <v>97765150582</v>
      </c>
      <c r="C344" t="s">
        <v>2054</v>
      </c>
      <c r="D344" s="8">
        <v>1550</v>
      </c>
    </row>
    <row r="345" spans="1:4" x14ac:dyDescent="0.3">
      <c r="A345" t="s">
        <v>2055</v>
      </c>
      <c r="B345" s="1">
        <v>90011320596</v>
      </c>
      <c r="C345" t="s">
        <v>2056</v>
      </c>
      <c r="D345" s="8">
        <v>1000</v>
      </c>
    </row>
    <row r="346" spans="1:4" x14ac:dyDescent="0.3">
      <c r="A346" t="s">
        <v>2057</v>
      </c>
      <c r="B346" s="1">
        <v>91179400592</v>
      </c>
      <c r="C346" t="s">
        <v>2058</v>
      </c>
      <c r="D346" s="8">
        <v>1350</v>
      </c>
    </row>
    <row r="347" spans="1:4" x14ac:dyDescent="0.3">
      <c r="A347" t="s">
        <v>1425</v>
      </c>
      <c r="B347" s="1">
        <v>17675711000</v>
      </c>
      <c r="C347" t="s">
        <v>2059</v>
      </c>
      <c r="D347" s="8">
        <v>1000</v>
      </c>
    </row>
    <row r="348" spans="1:4" x14ac:dyDescent="0.3">
      <c r="A348" t="s">
        <v>2060</v>
      </c>
      <c r="B348" s="1">
        <v>91002040581</v>
      </c>
      <c r="C348" t="s">
        <v>2061</v>
      </c>
      <c r="D348" s="8">
        <v>910</v>
      </c>
    </row>
    <row r="349" spans="1:4" x14ac:dyDescent="0.3">
      <c r="A349" t="s">
        <v>213</v>
      </c>
      <c r="B349" s="1">
        <v>97908550581</v>
      </c>
      <c r="C349" t="s">
        <v>2062</v>
      </c>
      <c r="D349" s="8">
        <v>900</v>
      </c>
    </row>
    <row r="350" spans="1:4" x14ac:dyDescent="0.3">
      <c r="A350" t="s">
        <v>2063</v>
      </c>
      <c r="B350" s="1">
        <v>2195750563</v>
      </c>
      <c r="C350" t="s">
        <v>2064</v>
      </c>
      <c r="D350" s="8">
        <v>3000</v>
      </c>
    </row>
    <row r="351" spans="1:4" x14ac:dyDescent="0.3">
      <c r="A351" t="s">
        <v>2065</v>
      </c>
      <c r="B351" s="1">
        <v>2467640567</v>
      </c>
      <c r="C351" t="s">
        <v>2066</v>
      </c>
      <c r="D351" s="8">
        <v>3000</v>
      </c>
    </row>
    <row r="352" spans="1:4" x14ac:dyDescent="0.3">
      <c r="A352" t="s">
        <v>2067</v>
      </c>
      <c r="B352" s="1">
        <v>14875051006</v>
      </c>
      <c r="C352" t="s">
        <v>2068</v>
      </c>
      <c r="D352" s="8">
        <v>900</v>
      </c>
    </row>
    <row r="353" spans="1:4" x14ac:dyDescent="0.3">
      <c r="A353" t="s">
        <v>2069</v>
      </c>
      <c r="B353" s="1">
        <v>97047820580</v>
      </c>
      <c r="C353" t="s">
        <v>2070</v>
      </c>
      <c r="D353" s="8">
        <v>1655</v>
      </c>
    </row>
    <row r="354" spans="1:4" x14ac:dyDescent="0.3">
      <c r="A354" t="s">
        <v>916</v>
      </c>
      <c r="B354" s="1">
        <v>96552220582</v>
      </c>
      <c r="C354" t="s">
        <v>2071</v>
      </c>
      <c r="D354" s="8">
        <v>715</v>
      </c>
    </row>
    <row r="355" spans="1:4" x14ac:dyDescent="0.3">
      <c r="A355" t="s">
        <v>215</v>
      </c>
      <c r="B355" s="1">
        <v>2681220600</v>
      </c>
      <c r="C355" t="s">
        <v>2072</v>
      </c>
      <c r="D355" s="8">
        <v>4400</v>
      </c>
    </row>
    <row r="356" spans="1:4" x14ac:dyDescent="0.3">
      <c r="A356" t="s">
        <v>2073</v>
      </c>
      <c r="B356" s="1">
        <v>91135020591</v>
      </c>
      <c r="C356" t="s">
        <v>2074</v>
      </c>
      <c r="D356" s="8">
        <v>1500</v>
      </c>
    </row>
    <row r="357" spans="1:4" x14ac:dyDescent="0.3">
      <c r="A357" t="s">
        <v>556</v>
      </c>
      <c r="B357" s="1">
        <v>91073690587</v>
      </c>
      <c r="C357" t="s">
        <v>2075</v>
      </c>
      <c r="D357" s="8">
        <v>1900</v>
      </c>
    </row>
    <row r="358" spans="1:4" x14ac:dyDescent="0.3">
      <c r="A358" t="s">
        <v>396</v>
      </c>
      <c r="B358" s="1">
        <v>90093530583</v>
      </c>
      <c r="C358" t="s">
        <v>2076</v>
      </c>
      <c r="D358" s="8">
        <v>540</v>
      </c>
    </row>
    <row r="359" spans="1:4" x14ac:dyDescent="0.3">
      <c r="A359" t="s">
        <v>2077</v>
      </c>
      <c r="B359" s="1">
        <v>95042560581</v>
      </c>
      <c r="C359" t="s">
        <v>2078</v>
      </c>
      <c r="D359" s="8">
        <v>7040</v>
      </c>
    </row>
    <row r="360" spans="1:4" x14ac:dyDescent="0.3">
      <c r="A360" t="s">
        <v>2079</v>
      </c>
      <c r="B360" s="1">
        <v>91113380595</v>
      </c>
      <c r="C360" t="s">
        <v>2080</v>
      </c>
      <c r="D360" s="8">
        <v>1700</v>
      </c>
    </row>
    <row r="361" spans="1:4" x14ac:dyDescent="0.3">
      <c r="A361" t="s">
        <v>2081</v>
      </c>
      <c r="B361" s="1">
        <v>97657310583</v>
      </c>
      <c r="C361" t="s">
        <v>2082</v>
      </c>
      <c r="D361" s="8">
        <v>800</v>
      </c>
    </row>
    <row r="362" spans="1:4" x14ac:dyDescent="0.3">
      <c r="A362" t="s">
        <v>2083</v>
      </c>
      <c r="B362" s="1">
        <v>90074870586</v>
      </c>
      <c r="C362" t="s">
        <v>2084</v>
      </c>
      <c r="D362" s="8">
        <v>850</v>
      </c>
    </row>
    <row r="363" spans="1:4" x14ac:dyDescent="0.3">
      <c r="A363" t="s">
        <v>2085</v>
      </c>
      <c r="B363" s="1">
        <v>8411210589</v>
      </c>
      <c r="C363" t="s">
        <v>2086</v>
      </c>
      <c r="D363" s="8">
        <v>27887.71</v>
      </c>
    </row>
    <row r="364" spans="1:4" x14ac:dyDescent="0.3">
      <c r="A364" t="s">
        <v>312</v>
      </c>
      <c r="B364" s="1">
        <v>96379510587</v>
      </c>
      <c r="C364" t="s">
        <v>2087</v>
      </c>
      <c r="D364" s="8">
        <v>350</v>
      </c>
    </row>
    <row r="365" spans="1:4" x14ac:dyDescent="0.3">
      <c r="A365" t="s">
        <v>2088</v>
      </c>
      <c r="B365" s="1">
        <v>97511610582</v>
      </c>
      <c r="C365" t="s">
        <v>2089</v>
      </c>
      <c r="D365" s="8">
        <v>920</v>
      </c>
    </row>
    <row r="366" spans="1:4" x14ac:dyDescent="0.3">
      <c r="A366" t="s">
        <v>2090</v>
      </c>
      <c r="B366" s="1">
        <v>4731721009</v>
      </c>
      <c r="C366" t="s">
        <v>2091</v>
      </c>
      <c r="D366" s="8">
        <v>180</v>
      </c>
    </row>
    <row r="367" spans="1:4" x14ac:dyDescent="0.3">
      <c r="A367" t="s">
        <v>2092</v>
      </c>
      <c r="B367" s="1">
        <v>4725041000</v>
      </c>
      <c r="C367" t="s">
        <v>2093</v>
      </c>
      <c r="D367" s="8">
        <v>3984</v>
      </c>
    </row>
    <row r="368" spans="1:4" x14ac:dyDescent="0.3">
      <c r="A368" t="s">
        <v>404</v>
      </c>
      <c r="B368" s="1">
        <v>91145600598</v>
      </c>
      <c r="C368" t="s">
        <v>2094</v>
      </c>
      <c r="D368" s="8">
        <v>700</v>
      </c>
    </row>
    <row r="369" spans="1:4" x14ac:dyDescent="0.3">
      <c r="A369" t="s">
        <v>716</v>
      </c>
      <c r="B369" s="1">
        <v>91034770585</v>
      </c>
      <c r="C369" t="s">
        <v>2095</v>
      </c>
      <c r="D369" s="8">
        <v>950</v>
      </c>
    </row>
    <row r="370" spans="1:4" x14ac:dyDescent="0.3">
      <c r="A370" t="s">
        <v>2096</v>
      </c>
      <c r="B370" s="1">
        <v>17267081002</v>
      </c>
      <c r="C370" t="s">
        <v>2097</v>
      </c>
      <c r="D370" s="8">
        <v>1500</v>
      </c>
    </row>
    <row r="371" spans="1:4" x14ac:dyDescent="0.3">
      <c r="A371" t="s">
        <v>1131</v>
      </c>
      <c r="B371" s="1">
        <v>17717631000</v>
      </c>
      <c r="C371" t="s">
        <v>2098</v>
      </c>
      <c r="D371" s="8">
        <v>800</v>
      </c>
    </row>
    <row r="372" spans="1:4" x14ac:dyDescent="0.3">
      <c r="A372" t="s">
        <v>2099</v>
      </c>
      <c r="B372" s="1">
        <v>90049410609</v>
      </c>
      <c r="C372" t="s">
        <v>2100</v>
      </c>
      <c r="D372" s="8">
        <v>2995</v>
      </c>
    </row>
    <row r="373" spans="1:4" x14ac:dyDescent="0.3">
      <c r="A373" t="s">
        <v>1253</v>
      </c>
      <c r="B373" s="1">
        <v>15234211009</v>
      </c>
      <c r="C373" t="s">
        <v>2101</v>
      </c>
      <c r="D373" s="8">
        <v>4200</v>
      </c>
    </row>
    <row r="374" spans="1:4" x14ac:dyDescent="0.3">
      <c r="A374" t="s">
        <v>1053</v>
      </c>
      <c r="B374" s="1">
        <v>91084830586</v>
      </c>
      <c r="C374" t="s">
        <v>2102</v>
      </c>
      <c r="D374" s="8">
        <v>650</v>
      </c>
    </row>
    <row r="375" spans="1:4" x14ac:dyDescent="0.3">
      <c r="A375" t="s">
        <v>162</v>
      </c>
      <c r="B375" s="1">
        <v>97198980589</v>
      </c>
      <c r="C375" t="s">
        <v>2103</v>
      </c>
      <c r="D375" s="8">
        <v>1450</v>
      </c>
    </row>
    <row r="376" spans="1:4" x14ac:dyDescent="0.3">
      <c r="A376" t="s">
        <v>2104</v>
      </c>
      <c r="B376" s="1">
        <v>17685901005</v>
      </c>
      <c r="C376" t="s">
        <v>2105</v>
      </c>
      <c r="D376" s="8">
        <v>6240</v>
      </c>
    </row>
    <row r="377" spans="1:4" x14ac:dyDescent="0.3">
      <c r="A377" t="s">
        <v>2106</v>
      </c>
      <c r="B377" s="1">
        <v>11366771001</v>
      </c>
      <c r="C377" t="s">
        <v>2107</v>
      </c>
      <c r="D377" s="8">
        <v>10120</v>
      </c>
    </row>
    <row r="378" spans="1:4" x14ac:dyDescent="0.3">
      <c r="A378" t="s">
        <v>2108</v>
      </c>
      <c r="B378" s="1">
        <v>95012770582</v>
      </c>
      <c r="C378" t="s">
        <v>2109</v>
      </c>
      <c r="D378" s="8">
        <v>5320</v>
      </c>
    </row>
    <row r="379" spans="1:4" x14ac:dyDescent="0.3">
      <c r="A379" t="s">
        <v>77</v>
      </c>
      <c r="B379" s="1">
        <v>97944990585</v>
      </c>
      <c r="C379" t="s">
        <v>2110</v>
      </c>
      <c r="D379" s="8">
        <v>1620</v>
      </c>
    </row>
    <row r="380" spans="1:4" x14ac:dyDescent="0.3">
      <c r="A380" t="s">
        <v>289</v>
      </c>
      <c r="B380" s="1">
        <v>14995671006</v>
      </c>
      <c r="C380" t="s">
        <v>2111</v>
      </c>
      <c r="D380" s="8">
        <v>59.7</v>
      </c>
    </row>
    <row r="381" spans="1:4" x14ac:dyDescent="0.3">
      <c r="A381" t="s">
        <v>315</v>
      </c>
      <c r="B381" s="1">
        <v>90053700598</v>
      </c>
      <c r="C381" t="s">
        <v>2112</v>
      </c>
      <c r="D381" s="8">
        <v>360</v>
      </c>
    </row>
    <row r="382" spans="1:4" x14ac:dyDescent="0.3">
      <c r="A382" t="s">
        <v>500</v>
      </c>
      <c r="B382" s="1">
        <v>10003221008</v>
      </c>
      <c r="C382" t="s">
        <v>2113</v>
      </c>
      <c r="D382" s="8">
        <v>1870</v>
      </c>
    </row>
    <row r="383" spans="1:4" x14ac:dyDescent="0.3">
      <c r="A383" t="s">
        <v>2114</v>
      </c>
      <c r="B383" s="1">
        <v>14894771006</v>
      </c>
      <c r="C383" t="s">
        <v>2115</v>
      </c>
      <c r="D383" s="8">
        <v>7068</v>
      </c>
    </row>
    <row r="384" spans="1:4" x14ac:dyDescent="0.3">
      <c r="A384" t="s">
        <v>2116</v>
      </c>
      <c r="B384" s="1">
        <v>92086280606</v>
      </c>
      <c r="C384" t="s">
        <v>2117</v>
      </c>
      <c r="D384" s="8">
        <v>7280</v>
      </c>
    </row>
    <row r="385" spans="1:4" x14ac:dyDescent="0.3">
      <c r="A385" t="s">
        <v>2118</v>
      </c>
      <c r="B385" s="1">
        <v>91034410604</v>
      </c>
      <c r="C385" t="s">
        <v>2119</v>
      </c>
      <c r="D385" s="8">
        <v>376</v>
      </c>
    </row>
    <row r="386" spans="1:4" x14ac:dyDescent="0.3">
      <c r="A386" t="s">
        <v>2120</v>
      </c>
      <c r="B386" s="1">
        <v>90070290599</v>
      </c>
      <c r="C386" t="s">
        <v>2121</v>
      </c>
      <c r="D386" s="8">
        <v>3900</v>
      </c>
    </row>
    <row r="387" spans="1:4" x14ac:dyDescent="0.3">
      <c r="A387" t="s">
        <v>2122</v>
      </c>
      <c r="B387" s="1">
        <v>9643251003</v>
      </c>
      <c r="C387" t="s">
        <v>2123</v>
      </c>
      <c r="D387" s="8">
        <v>300</v>
      </c>
    </row>
    <row r="388" spans="1:4" x14ac:dyDescent="0.3">
      <c r="A388" t="s">
        <v>2124</v>
      </c>
      <c r="B388" s="1">
        <v>94055430584</v>
      </c>
      <c r="C388" t="s">
        <v>2125</v>
      </c>
      <c r="D388" s="8">
        <v>1050</v>
      </c>
    </row>
    <row r="389" spans="1:4" x14ac:dyDescent="0.3">
      <c r="A389" t="s">
        <v>932</v>
      </c>
      <c r="B389" s="1">
        <v>90046190592</v>
      </c>
      <c r="C389" t="s">
        <v>2126</v>
      </c>
      <c r="D389" s="8">
        <v>1140</v>
      </c>
    </row>
    <row r="390" spans="1:4" x14ac:dyDescent="0.3">
      <c r="A390" t="s">
        <v>105</v>
      </c>
      <c r="B390" s="1">
        <v>90110700565</v>
      </c>
      <c r="C390" t="s">
        <v>2127</v>
      </c>
      <c r="D390" s="8">
        <v>175</v>
      </c>
    </row>
    <row r="391" spans="1:4" x14ac:dyDescent="0.3">
      <c r="A391" t="s">
        <v>866</v>
      </c>
      <c r="B391" s="1">
        <v>96515140588</v>
      </c>
      <c r="C391" t="s">
        <v>2128</v>
      </c>
      <c r="D391" s="8">
        <v>560</v>
      </c>
    </row>
    <row r="392" spans="1:4" x14ac:dyDescent="0.3">
      <c r="A392" t="s">
        <v>2129</v>
      </c>
      <c r="B392" s="1">
        <v>94040760582</v>
      </c>
      <c r="C392" t="s">
        <v>2130</v>
      </c>
      <c r="D392" s="8">
        <v>350</v>
      </c>
    </row>
    <row r="393" spans="1:4" x14ac:dyDescent="0.3">
      <c r="A393" t="s">
        <v>2131</v>
      </c>
      <c r="B393" s="1">
        <v>3164550596</v>
      </c>
      <c r="C393" t="s">
        <v>2132</v>
      </c>
      <c r="D393" s="8">
        <v>870</v>
      </c>
    </row>
    <row r="394" spans="1:4" x14ac:dyDescent="0.3">
      <c r="A394" t="s">
        <v>2133</v>
      </c>
      <c r="B394" s="1">
        <v>90105890561</v>
      </c>
      <c r="C394" t="s">
        <v>2134</v>
      </c>
      <c r="D394" s="8">
        <v>1400</v>
      </c>
    </row>
    <row r="395" spans="1:4" x14ac:dyDescent="0.3">
      <c r="A395" t="s">
        <v>2135</v>
      </c>
      <c r="B395" s="1">
        <v>80006480596</v>
      </c>
      <c r="C395" t="s">
        <v>2136</v>
      </c>
      <c r="D395" s="8">
        <v>3960</v>
      </c>
    </row>
    <row r="396" spans="1:4" x14ac:dyDescent="0.3">
      <c r="A396" t="s">
        <v>2137</v>
      </c>
      <c r="B396" s="1">
        <v>2453190569</v>
      </c>
      <c r="C396" t="s">
        <v>2138</v>
      </c>
      <c r="D396" s="8">
        <v>2515</v>
      </c>
    </row>
    <row r="397" spans="1:4" x14ac:dyDescent="0.3">
      <c r="A397" t="s">
        <v>580</v>
      </c>
      <c r="B397" s="1">
        <v>96426110589</v>
      </c>
      <c r="C397" t="s">
        <v>2139</v>
      </c>
      <c r="D397" s="8">
        <v>300</v>
      </c>
    </row>
    <row r="398" spans="1:4" x14ac:dyDescent="0.3">
      <c r="A398" t="s">
        <v>2140</v>
      </c>
      <c r="B398" s="1">
        <v>83003100589</v>
      </c>
      <c r="C398" t="s">
        <v>2141</v>
      </c>
      <c r="D398" s="8">
        <v>1920</v>
      </c>
    </row>
    <row r="399" spans="1:4" x14ac:dyDescent="0.3">
      <c r="A399" t="s">
        <v>2142</v>
      </c>
      <c r="B399" s="1">
        <v>4173621006</v>
      </c>
      <c r="C399" t="s">
        <v>2143</v>
      </c>
      <c r="D399" s="8">
        <v>1840</v>
      </c>
    </row>
    <row r="400" spans="1:4" x14ac:dyDescent="0.3">
      <c r="A400" t="s">
        <v>2144</v>
      </c>
      <c r="B400" s="1">
        <v>96365930583</v>
      </c>
      <c r="C400" t="s">
        <v>2145</v>
      </c>
      <c r="D400" s="8">
        <v>910</v>
      </c>
    </row>
    <row r="401" spans="1:4" x14ac:dyDescent="0.3">
      <c r="A401" t="s">
        <v>2146</v>
      </c>
      <c r="B401" s="1">
        <v>90044100601</v>
      </c>
      <c r="C401" t="s">
        <v>2147</v>
      </c>
      <c r="D401" s="8">
        <v>80</v>
      </c>
    </row>
    <row r="402" spans="1:4" x14ac:dyDescent="0.3">
      <c r="A402" t="s">
        <v>2148</v>
      </c>
      <c r="B402" s="1">
        <v>90082640583</v>
      </c>
      <c r="C402" t="s">
        <v>2149</v>
      </c>
      <c r="D402" s="8">
        <v>2760</v>
      </c>
    </row>
    <row r="403" spans="1:4" x14ac:dyDescent="0.3">
      <c r="A403" t="s">
        <v>836</v>
      </c>
      <c r="B403" s="1">
        <v>92079430606</v>
      </c>
      <c r="C403" t="s">
        <v>2150</v>
      </c>
      <c r="D403" s="8">
        <v>270</v>
      </c>
    </row>
    <row r="404" spans="1:4" x14ac:dyDescent="0.3">
      <c r="A404" t="s">
        <v>2151</v>
      </c>
      <c r="B404" s="1">
        <v>17625731009</v>
      </c>
      <c r="C404" t="s">
        <v>2152</v>
      </c>
      <c r="D404" s="8">
        <v>500</v>
      </c>
    </row>
    <row r="405" spans="1:4" x14ac:dyDescent="0.3">
      <c r="A405" t="s">
        <v>2153</v>
      </c>
      <c r="B405" s="1">
        <v>3433520586</v>
      </c>
      <c r="C405" t="s">
        <v>2154</v>
      </c>
      <c r="D405" s="8">
        <v>5000</v>
      </c>
    </row>
    <row r="406" spans="1:4" x14ac:dyDescent="0.3">
      <c r="A406" t="s">
        <v>2155</v>
      </c>
      <c r="B406" s="1">
        <v>97434800583</v>
      </c>
      <c r="C406" t="s">
        <v>2156</v>
      </c>
      <c r="D406" s="8">
        <v>11000</v>
      </c>
    </row>
    <row r="407" spans="1:4" x14ac:dyDescent="0.3">
      <c r="A407" t="s">
        <v>2157</v>
      </c>
      <c r="B407" s="1">
        <v>94068530586</v>
      </c>
      <c r="C407" t="s">
        <v>2158</v>
      </c>
      <c r="D407" s="8">
        <v>450</v>
      </c>
    </row>
    <row r="408" spans="1:4" x14ac:dyDescent="0.3">
      <c r="A408" t="s">
        <v>2159</v>
      </c>
      <c r="B408" s="1">
        <v>90042540568</v>
      </c>
      <c r="C408" t="s">
        <v>2160</v>
      </c>
      <c r="D408" s="8">
        <v>800</v>
      </c>
    </row>
    <row r="409" spans="1:4" x14ac:dyDescent="0.3">
      <c r="A409" t="s">
        <v>2161</v>
      </c>
      <c r="B409" s="1">
        <v>91116560599</v>
      </c>
      <c r="C409" t="s">
        <v>2162</v>
      </c>
      <c r="D409" s="8">
        <v>2175</v>
      </c>
    </row>
    <row r="410" spans="1:4" x14ac:dyDescent="0.3">
      <c r="A410" t="s">
        <v>2163</v>
      </c>
      <c r="B410" s="1">
        <v>90067460593</v>
      </c>
      <c r="C410" t="s">
        <v>2164</v>
      </c>
      <c r="D410" s="8">
        <v>280</v>
      </c>
    </row>
    <row r="411" spans="1:4" x14ac:dyDescent="0.3">
      <c r="A411" t="s">
        <v>146</v>
      </c>
      <c r="B411" s="1">
        <v>3245280593</v>
      </c>
      <c r="C411" t="s">
        <v>2165</v>
      </c>
      <c r="D411" s="8">
        <v>2460</v>
      </c>
    </row>
    <row r="412" spans="1:4" x14ac:dyDescent="0.3">
      <c r="A412" t="s">
        <v>2166</v>
      </c>
      <c r="B412" s="1">
        <v>90066380578</v>
      </c>
      <c r="C412" t="s">
        <v>2167</v>
      </c>
      <c r="D412" s="8">
        <v>720</v>
      </c>
    </row>
    <row r="413" spans="1:4" x14ac:dyDescent="0.3">
      <c r="A413" t="s">
        <v>2168</v>
      </c>
      <c r="B413" s="1">
        <v>97208420584</v>
      </c>
      <c r="C413" t="s">
        <v>2169</v>
      </c>
      <c r="D413" s="8">
        <v>350</v>
      </c>
    </row>
    <row r="414" spans="1:4" x14ac:dyDescent="0.3">
      <c r="A414" t="s">
        <v>1054</v>
      </c>
      <c r="B414" s="1">
        <v>96230320580</v>
      </c>
      <c r="C414" t="s">
        <v>2170</v>
      </c>
      <c r="D414" s="8">
        <v>50</v>
      </c>
    </row>
    <row r="415" spans="1:4" x14ac:dyDescent="0.3">
      <c r="A415" t="s">
        <v>2171</v>
      </c>
      <c r="B415" s="1">
        <v>92064350603</v>
      </c>
      <c r="C415" t="s">
        <v>2172</v>
      </c>
      <c r="D415" s="8">
        <v>650</v>
      </c>
    </row>
    <row r="416" spans="1:4" x14ac:dyDescent="0.3">
      <c r="A416" t="s">
        <v>2173</v>
      </c>
      <c r="B416" s="1">
        <v>97389070588</v>
      </c>
      <c r="C416" t="s">
        <v>2174</v>
      </c>
      <c r="D416" s="8">
        <v>7560</v>
      </c>
    </row>
    <row r="417" spans="1:4" x14ac:dyDescent="0.3">
      <c r="A417" t="s">
        <v>2175</v>
      </c>
      <c r="B417" s="1">
        <v>15790881005</v>
      </c>
      <c r="C417" t="s">
        <v>2176</v>
      </c>
      <c r="D417" s="8">
        <v>4140</v>
      </c>
    </row>
    <row r="418" spans="1:4" x14ac:dyDescent="0.3">
      <c r="A418" t="s">
        <v>749</v>
      </c>
      <c r="B418" s="1">
        <v>91057330598</v>
      </c>
      <c r="C418" t="s">
        <v>2177</v>
      </c>
      <c r="D418" s="8">
        <v>550</v>
      </c>
    </row>
    <row r="419" spans="1:4" x14ac:dyDescent="0.3">
      <c r="A419" t="s">
        <v>2178</v>
      </c>
      <c r="B419" s="1">
        <v>12409251001</v>
      </c>
      <c r="C419" t="s">
        <v>2179</v>
      </c>
      <c r="D419" s="8">
        <v>375</v>
      </c>
    </row>
    <row r="420" spans="1:4" x14ac:dyDescent="0.3">
      <c r="A420" t="s">
        <v>2180</v>
      </c>
      <c r="B420" s="1">
        <v>15237441009</v>
      </c>
      <c r="C420" t="s">
        <v>2181</v>
      </c>
      <c r="D420" s="8">
        <v>200</v>
      </c>
    </row>
    <row r="421" spans="1:4" x14ac:dyDescent="0.3">
      <c r="A421" t="s">
        <v>2182</v>
      </c>
      <c r="B421" s="1">
        <v>97318900582</v>
      </c>
      <c r="C421" t="s">
        <v>2183</v>
      </c>
      <c r="D421" s="8">
        <v>1050</v>
      </c>
    </row>
    <row r="422" spans="1:4" x14ac:dyDescent="0.3">
      <c r="A422" t="s">
        <v>2184</v>
      </c>
      <c r="B422" s="1">
        <v>97360290585</v>
      </c>
      <c r="C422" t="s">
        <v>2185</v>
      </c>
      <c r="D422" s="8">
        <v>6830</v>
      </c>
    </row>
    <row r="423" spans="1:4" x14ac:dyDescent="0.3">
      <c r="A423" t="s">
        <v>415</v>
      </c>
      <c r="B423" s="1">
        <v>13268541003</v>
      </c>
      <c r="C423" t="s">
        <v>2186</v>
      </c>
      <c r="D423" s="8">
        <v>2420</v>
      </c>
    </row>
    <row r="424" spans="1:4" x14ac:dyDescent="0.3">
      <c r="A424" t="s">
        <v>2187</v>
      </c>
      <c r="B424" s="1">
        <v>91097980592</v>
      </c>
      <c r="C424" t="s">
        <v>2188</v>
      </c>
      <c r="D424" s="8">
        <v>9200</v>
      </c>
    </row>
    <row r="425" spans="1:4" x14ac:dyDescent="0.3">
      <c r="A425" t="s">
        <v>2189</v>
      </c>
      <c r="B425" s="1">
        <v>6781041006</v>
      </c>
      <c r="C425" t="s">
        <v>2190</v>
      </c>
      <c r="D425" s="8">
        <v>40</v>
      </c>
    </row>
    <row r="426" spans="1:4" x14ac:dyDescent="0.3">
      <c r="A426" t="s">
        <v>2191</v>
      </c>
      <c r="B426" s="1">
        <v>96245140585</v>
      </c>
      <c r="C426" t="s">
        <v>2192</v>
      </c>
      <c r="D426" s="8">
        <v>2220</v>
      </c>
    </row>
    <row r="427" spans="1:4" x14ac:dyDescent="0.3">
      <c r="A427" t="s">
        <v>785</v>
      </c>
      <c r="B427" s="1">
        <v>90068690594</v>
      </c>
      <c r="C427" t="s">
        <v>2193</v>
      </c>
      <c r="D427" s="8">
        <v>390</v>
      </c>
    </row>
    <row r="428" spans="1:4" x14ac:dyDescent="0.3">
      <c r="A428" t="s">
        <v>2194</v>
      </c>
      <c r="B428" s="1">
        <v>14675801006</v>
      </c>
      <c r="C428" t="s">
        <v>2195</v>
      </c>
      <c r="D428" s="8">
        <v>3795</v>
      </c>
    </row>
    <row r="429" spans="1:4" x14ac:dyDescent="0.3">
      <c r="A429" t="s">
        <v>414</v>
      </c>
      <c r="B429" s="1">
        <v>91046110580</v>
      </c>
      <c r="C429" t="s">
        <v>2196</v>
      </c>
      <c r="D429" s="8">
        <v>3100</v>
      </c>
    </row>
    <row r="430" spans="1:4" x14ac:dyDescent="0.3">
      <c r="A430" t="s">
        <v>2197</v>
      </c>
      <c r="B430" s="1">
        <v>1824160608</v>
      </c>
      <c r="C430" t="s">
        <v>2198</v>
      </c>
      <c r="D430" s="8">
        <v>4345</v>
      </c>
    </row>
    <row r="431" spans="1:4" x14ac:dyDescent="0.3">
      <c r="A431" t="s">
        <v>2199</v>
      </c>
      <c r="B431" s="1">
        <v>1264590579</v>
      </c>
      <c r="C431" t="s">
        <v>2200</v>
      </c>
      <c r="D431" s="8">
        <v>166.5</v>
      </c>
    </row>
    <row r="432" spans="1:4" x14ac:dyDescent="0.3">
      <c r="A432" t="s">
        <v>119</v>
      </c>
      <c r="B432" s="1">
        <v>91004890603</v>
      </c>
      <c r="C432" t="s">
        <v>2201</v>
      </c>
      <c r="D432" s="8">
        <v>4120</v>
      </c>
    </row>
    <row r="433" spans="1:4" x14ac:dyDescent="0.3">
      <c r="A433" t="s">
        <v>2202</v>
      </c>
      <c r="B433" s="1">
        <v>90081020571</v>
      </c>
      <c r="C433" t="s">
        <v>2203</v>
      </c>
      <c r="D433" s="8">
        <v>800</v>
      </c>
    </row>
    <row r="434" spans="1:4" x14ac:dyDescent="0.3">
      <c r="A434" t="s">
        <v>353</v>
      </c>
      <c r="B434" s="1">
        <v>12018681002</v>
      </c>
      <c r="C434" t="s">
        <v>2204</v>
      </c>
      <c r="D434" s="8">
        <v>250</v>
      </c>
    </row>
    <row r="435" spans="1:4" x14ac:dyDescent="0.3">
      <c r="A435" t="s">
        <v>2205</v>
      </c>
      <c r="B435" s="1">
        <v>16819321007</v>
      </c>
      <c r="C435" t="s">
        <v>2206</v>
      </c>
      <c r="D435" s="8">
        <v>2040</v>
      </c>
    </row>
    <row r="436" spans="1:4" x14ac:dyDescent="0.3">
      <c r="A436" t="s">
        <v>2207</v>
      </c>
      <c r="B436" s="1">
        <v>1587600592</v>
      </c>
      <c r="C436" t="s">
        <v>2208</v>
      </c>
      <c r="D436" s="8">
        <v>100</v>
      </c>
    </row>
    <row r="437" spans="1:4" x14ac:dyDescent="0.3">
      <c r="A437" t="s">
        <v>873</v>
      </c>
      <c r="B437" s="1">
        <v>94080080586</v>
      </c>
      <c r="C437" t="s">
        <v>2209</v>
      </c>
      <c r="D437" s="8">
        <v>2995</v>
      </c>
    </row>
    <row r="438" spans="1:4" x14ac:dyDescent="0.3">
      <c r="A438" t="s">
        <v>2210</v>
      </c>
      <c r="B438" s="1">
        <v>96048400582</v>
      </c>
      <c r="C438" t="s">
        <v>2211</v>
      </c>
      <c r="D438" s="8">
        <v>620</v>
      </c>
    </row>
    <row r="439" spans="1:4" x14ac:dyDescent="0.3">
      <c r="A439" t="s">
        <v>2212</v>
      </c>
      <c r="B439" s="1">
        <v>16756891004</v>
      </c>
      <c r="C439" t="s">
        <v>2213</v>
      </c>
      <c r="D439" s="8">
        <v>240</v>
      </c>
    </row>
    <row r="440" spans="1:4" x14ac:dyDescent="0.3">
      <c r="A440" t="s">
        <v>2214</v>
      </c>
      <c r="B440" s="1">
        <v>90062370581</v>
      </c>
      <c r="C440" t="s">
        <v>2215</v>
      </c>
      <c r="D440" s="8">
        <v>300</v>
      </c>
    </row>
    <row r="441" spans="1:4" x14ac:dyDescent="0.3">
      <c r="A441" t="s">
        <v>246</v>
      </c>
      <c r="B441" s="1">
        <v>11459461007</v>
      </c>
      <c r="C441" t="s">
        <v>2216</v>
      </c>
      <c r="D441" s="8">
        <v>3385</v>
      </c>
    </row>
    <row r="442" spans="1:4" x14ac:dyDescent="0.3">
      <c r="A442" t="s">
        <v>2217</v>
      </c>
      <c r="B442" s="1">
        <v>91125440593</v>
      </c>
      <c r="C442" t="s">
        <v>2218</v>
      </c>
      <c r="D442" s="8">
        <v>480</v>
      </c>
    </row>
    <row r="443" spans="1:4" x14ac:dyDescent="0.3">
      <c r="A443" t="s">
        <v>2219</v>
      </c>
      <c r="B443" s="1">
        <v>91028390606</v>
      </c>
      <c r="C443" t="s">
        <v>2220</v>
      </c>
      <c r="D443" s="8">
        <v>700</v>
      </c>
    </row>
    <row r="444" spans="1:4" x14ac:dyDescent="0.3">
      <c r="A444" t="s">
        <v>601</v>
      </c>
      <c r="B444" s="1">
        <v>96494120585</v>
      </c>
      <c r="C444" t="s">
        <v>2221</v>
      </c>
      <c r="D444" s="8">
        <v>240</v>
      </c>
    </row>
    <row r="445" spans="1:4" x14ac:dyDescent="0.3">
      <c r="A445" t="s">
        <v>2222</v>
      </c>
      <c r="B445" s="1">
        <v>92092740601</v>
      </c>
      <c r="C445" t="s">
        <v>2223</v>
      </c>
      <c r="D445" s="8">
        <v>980</v>
      </c>
    </row>
    <row r="446" spans="1:4" x14ac:dyDescent="0.3">
      <c r="A446" t="s">
        <v>2224</v>
      </c>
      <c r="B446" s="1">
        <v>16083751004</v>
      </c>
      <c r="C446" t="s">
        <v>2225</v>
      </c>
      <c r="D446" s="8">
        <v>3810</v>
      </c>
    </row>
    <row r="447" spans="1:4" x14ac:dyDescent="0.3">
      <c r="A447" t="s">
        <v>2226</v>
      </c>
      <c r="B447" s="1">
        <v>4806371003</v>
      </c>
      <c r="C447" t="s">
        <v>2227</v>
      </c>
      <c r="D447" s="8">
        <v>2520</v>
      </c>
    </row>
    <row r="448" spans="1:4" x14ac:dyDescent="0.3">
      <c r="A448" t="s">
        <v>2228</v>
      </c>
      <c r="B448" s="1">
        <v>97316460589</v>
      </c>
      <c r="C448" t="s">
        <v>2229</v>
      </c>
      <c r="D448" s="8">
        <v>140</v>
      </c>
    </row>
    <row r="449" spans="1:4" x14ac:dyDescent="0.3">
      <c r="A449" t="s">
        <v>793</v>
      </c>
      <c r="B449" s="1">
        <v>94038380583</v>
      </c>
      <c r="C449" t="s">
        <v>2230</v>
      </c>
      <c r="D449" s="8">
        <v>1140</v>
      </c>
    </row>
    <row r="450" spans="1:4" x14ac:dyDescent="0.3">
      <c r="A450" t="s">
        <v>1305</v>
      </c>
      <c r="B450" s="1">
        <v>96539550580</v>
      </c>
      <c r="C450" t="s">
        <v>2231</v>
      </c>
      <c r="D450" s="8">
        <v>570</v>
      </c>
    </row>
    <row r="451" spans="1:4" x14ac:dyDescent="0.3">
      <c r="A451" t="s">
        <v>1444</v>
      </c>
      <c r="B451" s="1">
        <v>91070880587</v>
      </c>
      <c r="C451" t="s">
        <v>2232</v>
      </c>
      <c r="D451" s="8">
        <v>150</v>
      </c>
    </row>
    <row r="452" spans="1:4" x14ac:dyDescent="0.3">
      <c r="A452" t="s">
        <v>2233</v>
      </c>
      <c r="B452" s="1">
        <v>13584201001</v>
      </c>
      <c r="C452" t="s">
        <v>2234</v>
      </c>
      <c r="D452" s="8">
        <v>2590</v>
      </c>
    </row>
    <row r="453" spans="1:4" x14ac:dyDescent="0.3">
      <c r="A453" t="s">
        <v>2235</v>
      </c>
      <c r="B453" s="1">
        <v>91080890584</v>
      </c>
      <c r="C453" t="s">
        <v>2236</v>
      </c>
      <c r="D453" s="8">
        <v>1470</v>
      </c>
    </row>
    <row r="454" spans="1:4" x14ac:dyDescent="0.3">
      <c r="A454" t="s">
        <v>2237</v>
      </c>
      <c r="B454" s="1">
        <v>90017530594</v>
      </c>
      <c r="C454" t="s">
        <v>2238</v>
      </c>
      <c r="D454" s="8">
        <v>4250</v>
      </c>
    </row>
    <row r="455" spans="1:4" x14ac:dyDescent="0.3">
      <c r="A455" t="s">
        <v>2239</v>
      </c>
      <c r="B455" s="1">
        <v>2404040681</v>
      </c>
      <c r="C455" t="s">
        <v>2240</v>
      </c>
      <c r="D455" s="8">
        <v>3185</v>
      </c>
    </row>
    <row r="456" spans="1:4" x14ac:dyDescent="0.3">
      <c r="A456" t="s">
        <v>2241</v>
      </c>
      <c r="B456" s="1">
        <v>91145520598</v>
      </c>
      <c r="C456" t="s">
        <v>2242</v>
      </c>
      <c r="D456" s="8">
        <v>1550</v>
      </c>
    </row>
    <row r="457" spans="1:4" x14ac:dyDescent="0.3">
      <c r="A457" t="s">
        <v>2243</v>
      </c>
      <c r="B457" s="1">
        <v>97991830585</v>
      </c>
      <c r="C457" t="s">
        <v>2244</v>
      </c>
      <c r="D457" s="8">
        <v>715</v>
      </c>
    </row>
    <row r="458" spans="1:4" x14ac:dyDescent="0.3">
      <c r="A458" t="s">
        <v>2245</v>
      </c>
      <c r="B458" s="1">
        <v>4939841005</v>
      </c>
      <c r="C458" t="s">
        <v>2246</v>
      </c>
      <c r="D458" s="8">
        <v>2100</v>
      </c>
    </row>
    <row r="459" spans="1:4" x14ac:dyDescent="0.3">
      <c r="A459" t="s">
        <v>7</v>
      </c>
      <c r="B459" s="1">
        <v>17477671006</v>
      </c>
      <c r="C459" t="s">
        <v>2247</v>
      </c>
      <c r="D459" s="8">
        <v>1650</v>
      </c>
    </row>
    <row r="460" spans="1:4" x14ac:dyDescent="0.3">
      <c r="A460" t="s">
        <v>2248</v>
      </c>
      <c r="B460" s="1">
        <v>14326181006</v>
      </c>
      <c r="C460" t="s">
        <v>2249</v>
      </c>
      <c r="D460" s="8">
        <v>13140</v>
      </c>
    </row>
    <row r="461" spans="1:4" x14ac:dyDescent="0.3">
      <c r="A461" t="s">
        <v>229</v>
      </c>
      <c r="B461" s="1">
        <v>17776481008</v>
      </c>
      <c r="C461" t="s">
        <v>2250</v>
      </c>
      <c r="D461" s="8">
        <v>1400</v>
      </c>
    </row>
    <row r="462" spans="1:4" x14ac:dyDescent="0.3">
      <c r="A462" t="s">
        <v>542</v>
      </c>
      <c r="B462" s="1">
        <v>93030440585</v>
      </c>
      <c r="C462" t="s">
        <v>2251</v>
      </c>
      <c r="D462" s="8">
        <v>850</v>
      </c>
    </row>
    <row r="463" spans="1:4" x14ac:dyDescent="0.3">
      <c r="A463" t="s">
        <v>2252</v>
      </c>
      <c r="B463" s="1">
        <v>93011890584</v>
      </c>
      <c r="C463" t="s">
        <v>2253</v>
      </c>
      <c r="D463" s="8">
        <v>1300</v>
      </c>
    </row>
    <row r="464" spans="1:4" x14ac:dyDescent="0.3">
      <c r="A464" t="s">
        <v>2254</v>
      </c>
      <c r="B464" s="1">
        <v>96463920585</v>
      </c>
      <c r="C464" t="s">
        <v>2255</v>
      </c>
      <c r="D464" s="8">
        <v>850</v>
      </c>
    </row>
    <row r="465" spans="1:4" x14ac:dyDescent="0.3">
      <c r="A465" t="s">
        <v>2256</v>
      </c>
      <c r="B465" s="1">
        <v>97576660589</v>
      </c>
      <c r="C465" t="s">
        <v>2257</v>
      </c>
      <c r="D465" s="8">
        <v>22500</v>
      </c>
    </row>
    <row r="466" spans="1:4" x14ac:dyDescent="0.3">
      <c r="A466" t="s">
        <v>447</v>
      </c>
      <c r="B466" s="1">
        <v>97061650582</v>
      </c>
      <c r="C466" t="s">
        <v>2258</v>
      </c>
      <c r="D466" s="8">
        <v>12264.75</v>
      </c>
    </row>
    <row r="467" spans="1:4" x14ac:dyDescent="0.3">
      <c r="A467" t="s">
        <v>2259</v>
      </c>
      <c r="B467" s="1">
        <v>96159270584</v>
      </c>
      <c r="C467" t="s">
        <v>2260</v>
      </c>
      <c r="D467" s="8">
        <v>2635</v>
      </c>
    </row>
    <row r="468" spans="1:4" x14ac:dyDescent="0.3">
      <c r="A468" t="s">
        <v>21</v>
      </c>
      <c r="B468" s="1">
        <v>97347100584</v>
      </c>
      <c r="C468" t="s">
        <v>2261</v>
      </c>
      <c r="D468" s="8">
        <v>4800</v>
      </c>
    </row>
    <row r="469" spans="1:4" x14ac:dyDescent="0.3">
      <c r="A469" t="s">
        <v>2262</v>
      </c>
      <c r="B469" s="1">
        <v>96276230586</v>
      </c>
      <c r="C469" t="s">
        <v>2263</v>
      </c>
      <c r="D469" s="8">
        <v>5885</v>
      </c>
    </row>
    <row r="470" spans="1:4" x14ac:dyDescent="0.3">
      <c r="A470" t="s">
        <v>2264</v>
      </c>
      <c r="B470" s="1">
        <v>3147160596</v>
      </c>
      <c r="C470" t="s">
        <v>2265</v>
      </c>
      <c r="D470" s="8">
        <v>2940</v>
      </c>
    </row>
    <row r="471" spans="1:4" x14ac:dyDescent="0.3">
      <c r="A471" t="s">
        <v>2266</v>
      </c>
      <c r="B471" s="1">
        <v>97668270586</v>
      </c>
      <c r="C471" t="s">
        <v>2267</v>
      </c>
      <c r="D471" s="8">
        <v>945</v>
      </c>
    </row>
    <row r="472" spans="1:4" x14ac:dyDescent="0.3">
      <c r="A472" t="s">
        <v>2268</v>
      </c>
      <c r="B472" s="1">
        <v>3117710602</v>
      </c>
      <c r="C472" t="s">
        <v>2269</v>
      </c>
      <c r="D472" s="8">
        <v>1440</v>
      </c>
    </row>
    <row r="473" spans="1:4" x14ac:dyDescent="0.3">
      <c r="A473" t="s">
        <v>2270</v>
      </c>
      <c r="B473" s="1">
        <v>90053380599</v>
      </c>
      <c r="C473" t="s">
        <v>2271</v>
      </c>
      <c r="D473" s="8">
        <v>4900</v>
      </c>
    </row>
    <row r="474" spans="1:4" x14ac:dyDescent="0.3">
      <c r="A474" t="s">
        <v>2272</v>
      </c>
      <c r="B474" s="1">
        <v>14425071009</v>
      </c>
      <c r="C474" t="s">
        <v>2273</v>
      </c>
      <c r="D474" s="8">
        <v>2720</v>
      </c>
    </row>
    <row r="475" spans="1:4" x14ac:dyDescent="0.3">
      <c r="A475" t="s">
        <v>695</v>
      </c>
      <c r="B475" s="1">
        <v>1597880598</v>
      </c>
      <c r="C475" t="s">
        <v>2274</v>
      </c>
      <c r="D475" s="8">
        <v>945</v>
      </c>
    </row>
    <row r="476" spans="1:4" x14ac:dyDescent="0.3">
      <c r="A476" t="s">
        <v>2275</v>
      </c>
      <c r="B476" s="1">
        <v>97714890585</v>
      </c>
      <c r="C476" t="s">
        <v>2276</v>
      </c>
      <c r="D476" s="8">
        <v>1560</v>
      </c>
    </row>
    <row r="477" spans="1:4" x14ac:dyDescent="0.3">
      <c r="A477" t="s">
        <v>2277</v>
      </c>
      <c r="B477" s="1">
        <v>97586610582</v>
      </c>
      <c r="C477" t="s">
        <v>2278</v>
      </c>
      <c r="D477" s="8">
        <v>300</v>
      </c>
    </row>
    <row r="478" spans="1:4" x14ac:dyDescent="0.3">
      <c r="A478" t="s">
        <v>1469</v>
      </c>
      <c r="B478" s="1">
        <v>16881491001</v>
      </c>
      <c r="C478" t="s">
        <v>2279</v>
      </c>
      <c r="D478" s="8">
        <v>880</v>
      </c>
    </row>
    <row r="479" spans="1:4" x14ac:dyDescent="0.3">
      <c r="A479" t="s">
        <v>2280</v>
      </c>
      <c r="B479" s="1">
        <v>91106800591</v>
      </c>
      <c r="C479" t="s">
        <v>2281</v>
      </c>
      <c r="D479" s="8">
        <v>12500</v>
      </c>
    </row>
    <row r="480" spans="1:4" x14ac:dyDescent="0.3">
      <c r="A480" t="s">
        <v>0</v>
      </c>
      <c r="B480" s="1">
        <v>90026440603</v>
      </c>
      <c r="C480" t="s">
        <v>2282</v>
      </c>
      <c r="D480" s="8">
        <v>2040</v>
      </c>
    </row>
    <row r="481" spans="1:4" x14ac:dyDescent="0.3">
      <c r="A481" t="s">
        <v>112</v>
      </c>
      <c r="B481" s="1">
        <v>90060120590</v>
      </c>
      <c r="C481" t="s">
        <v>2283</v>
      </c>
      <c r="D481" s="8">
        <v>2150</v>
      </c>
    </row>
    <row r="482" spans="1:4" x14ac:dyDescent="0.3">
      <c r="A482" t="s">
        <v>2284</v>
      </c>
      <c r="B482" s="1">
        <v>9376841004</v>
      </c>
      <c r="C482" t="s">
        <v>2285</v>
      </c>
      <c r="D482" s="8">
        <v>2100</v>
      </c>
    </row>
    <row r="483" spans="1:4" x14ac:dyDescent="0.3">
      <c r="A483" t="s">
        <v>531</v>
      </c>
      <c r="B483" s="1">
        <v>90119770569</v>
      </c>
      <c r="C483" t="s">
        <v>2286</v>
      </c>
      <c r="D483" s="8">
        <v>450</v>
      </c>
    </row>
    <row r="484" spans="1:4" x14ac:dyDescent="0.3">
      <c r="A484" t="s">
        <v>373</v>
      </c>
      <c r="B484" s="1">
        <v>6255791003</v>
      </c>
      <c r="C484" t="s">
        <v>2287</v>
      </c>
      <c r="D484" s="8">
        <v>1595</v>
      </c>
    </row>
    <row r="485" spans="1:4" x14ac:dyDescent="0.3">
      <c r="A485" t="s">
        <v>2288</v>
      </c>
      <c r="B485" s="1">
        <v>96105550584</v>
      </c>
      <c r="C485" t="s">
        <v>2289</v>
      </c>
      <c r="D485" s="8">
        <v>2663.65</v>
      </c>
    </row>
    <row r="486" spans="1:4" x14ac:dyDescent="0.3">
      <c r="A486" t="s">
        <v>977</v>
      </c>
      <c r="B486" s="1">
        <v>92044400601</v>
      </c>
      <c r="C486" t="s">
        <v>2290</v>
      </c>
      <c r="D486" s="8">
        <v>700</v>
      </c>
    </row>
    <row r="487" spans="1:4" x14ac:dyDescent="0.3">
      <c r="A487" t="s">
        <v>2291</v>
      </c>
      <c r="B487" s="1">
        <v>96344830581</v>
      </c>
      <c r="C487" t="s">
        <v>2292</v>
      </c>
      <c r="D487" s="8">
        <v>420</v>
      </c>
    </row>
    <row r="488" spans="1:4" x14ac:dyDescent="0.3">
      <c r="A488" t="s">
        <v>2293</v>
      </c>
      <c r="B488" s="1">
        <v>96453990580</v>
      </c>
      <c r="C488" t="s">
        <v>2294</v>
      </c>
      <c r="D488" s="8">
        <v>250</v>
      </c>
    </row>
    <row r="489" spans="1:4" x14ac:dyDescent="0.3">
      <c r="A489" t="s">
        <v>2295</v>
      </c>
      <c r="B489" s="1">
        <v>3723090589</v>
      </c>
      <c r="C489" t="s">
        <v>2296</v>
      </c>
      <c r="D489" s="8">
        <v>5879.8</v>
      </c>
    </row>
    <row r="490" spans="1:4" x14ac:dyDescent="0.3">
      <c r="A490" t="s">
        <v>2297</v>
      </c>
      <c r="B490" s="1">
        <v>7595831004</v>
      </c>
      <c r="C490" t="s">
        <v>2298</v>
      </c>
      <c r="D490" s="8">
        <v>5818</v>
      </c>
    </row>
    <row r="491" spans="1:4" x14ac:dyDescent="0.3">
      <c r="A491" t="s">
        <v>2299</v>
      </c>
      <c r="B491" s="1">
        <v>8213450581</v>
      </c>
      <c r="C491" t="s">
        <v>2300</v>
      </c>
      <c r="D491" s="8">
        <v>900</v>
      </c>
    </row>
    <row r="492" spans="1:4" x14ac:dyDescent="0.3">
      <c r="A492" t="s">
        <v>35</v>
      </c>
      <c r="B492" s="1">
        <v>94081990585</v>
      </c>
      <c r="C492" t="s">
        <v>2301</v>
      </c>
      <c r="D492" s="8">
        <v>1480</v>
      </c>
    </row>
    <row r="493" spans="1:4" x14ac:dyDescent="0.3">
      <c r="A493" t="s">
        <v>2302</v>
      </c>
      <c r="B493" s="1">
        <v>7687711007</v>
      </c>
      <c r="C493" t="s">
        <v>2303</v>
      </c>
      <c r="D493" s="8">
        <v>133</v>
      </c>
    </row>
    <row r="494" spans="1:4" x14ac:dyDescent="0.3">
      <c r="A494" t="s">
        <v>2304</v>
      </c>
      <c r="B494" s="1">
        <v>95042020586</v>
      </c>
      <c r="C494" t="s">
        <v>2305</v>
      </c>
      <c r="D494" s="8">
        <v>1740</v>
      </c>
    </row>
    <row r="495" spans="1:4" x14ac:dyDescent="0.3">
      <c r="A495" t="s">
        <v>2306</v>
      </c>
      <c r="B495" s="1">
        <v>97987860588</v>
      </c>
      <c r="C495" t="s">
        <v>2307</v>
      </c>
      <c r="D495" s="8">
        <v>200</v>
      </c>
    </row>
    <row r="496" spans="1:4" x14ac:dyDescent="0.3">
      <c r="A496" t="s">
        <v>2308</v>
      </c>
      <c r="B496" s="1">
        <v>7550800580</v>
      </c>
      <c r="C496" t="s">
        <v>2309</v>
      </c>
      <c r="D496" s="8">
        <v>2252</v>
      </c>
    </row>
    <row r="497" spans="1:4" x14ac:dyDescent="0.3">
      <c r="A497" t="s">
        <v>918</v>
      </c>
      <c r="B497" s="1">
        <v>90042680596</v>
      </c>
      <c r="C497" t="s">
        <v>2310</v>
      </c>
      <c r="D497" s="8">
        <v>2600</v>
      </c>
    </row>
    <row r="498" spans="1:4" x14ac:dyDescent="0.3">
      <c r="A498" t="s">
        <v>1012</v>
      </c>
      <c r="B498" s="1">
        <v>91150710597</v>
      </c>
      <c r="C498" t="s">
        <v>2311</v>
      </c>
      <c r="D498" s="8">
        <v>1240</v>
      </c>
    </row>
    <row r="499" spans="1:4" x14ac:dyDescent="0.3">
      <c r="A499" t="s">
        <v>2312</v>
      </c>
      <c r="B499" s="1">
        <v>2540920598</v>
      </c>
      <c r="C499" t="s">
        <v>2313</v>
      </c>
      <c r="D499" s="8">
        <v>5180</v>
      </c>
    </row>
    <row r="500" spans="1:4" x14ac:dyDescent="0.3">
      <c r="A500" t="s">
        <v>390</v>
      </c>
      <c r="B500" s="1">
        <v>97852040589</v>
      </c>
      <c r="C500" t="s">
        <v>2314</v>
      </c>
      <c r="D500" s="8">
        <v>6059</v>
      </c>
    </row>
    <row r="501" spans="1:4" x14ac:dyDescent="0.3">
      <c r="A501" t="s">
        <v>2315</v>
      </c>
      <c r="B501" s="1">
        <v>90125350562</v>
      </c>
      <c r="C501" t="s">
        <v>2316</v>
      </c>
      <c r="D501" s="8">
        <v>2015</v>
      </c>
    </row>
    <row r="502" spans="1:4" x14ac:dyDescent="0.3">
      <c r="A502" t="s">
        <v>34</v>
      </c>
      <c r="B502" s="1">
        <v>94061250588</v>
      </c>
      <c r="C502" t="s">
        <v>2317</v>
      </c>
      <c r="D502" s="8">
        <v>990</v>
      </c>
    </row>
    <row r="503" spans="1:4" x14ac:dyDescent="0.3">
      <c r="A503" t="s">
        <v>700</v>
      </c>
      <c r="B503" s="1">
        <v>97522810585</v>
      </c>
      <c r="C503" t="s">
        <v>2318</v>
      </c>
      <c r="D503" s="8">
        <v>2000</v>
      </c>
    </row>
    <row r="504" spans="1:4" x14ac:dyDescent="0.3">
      <c r="A504" t="s">
        <v>2319</v>
      </c>
      <c r="B504" s="1">
        <v>2674310590</v>
      </c>
      <c r="C504" t="s">
        <v>2320</v>
      </c>
      <c r="D504" s="8">
        <v>1740</v>
      </c>
    </row>
    <row r="505" spans="1:4" x14ac:dyDescent="0.3">
      <c r="A505" t="s">
        <v>2321</v>
      </c>
      <c r="B505" s="1">
        <v>94079720580</v>
      </c>
      <c r="C505" t="s">
        <v>2322</v>
      </c>
      <c r="D505" s="8">
        <v>17500</v>
      </c>
    </row>
    <row r="506" spans="1:4" x14ac:dyDescent="0.3">
      <c r="A506" t="s">
        <v>1048</v>
      </c>
      <c r="B506" s="1">
        <v>2887910590</v>
      </c>
      <c r="C506" t="s">
        <v>2323</v>
      </c>
      <c r="D506" s="8">
        <v>1850</v>
      </c>
    </row>
    <row r="507" spans="1:4" x14ac:dyDescent="0.3">
      <c r="A507" t="s">
        <v>2324</v>
      </c>
      <c r="B507" s="1">
        <v>80433100585</v>
      </c>
      <c r="C507" t="s">
        <v>2325</v>
      </c>
      <c r="D507" s="8">
        <v>3812</v>
      </c>
    </row>
    <row r="508" spans="1:4" x14ac:dyDescent="0.3">
      <c r="A508" t="s">
        <v>2326</v>
      </c>
      <c r="B508" s="1">
        <v>2228750564</v>
      </c>
      <c r="C508" t="s">
        <v>2327</v>
      </c>
      <c r="D508" s="8">
        <v>635</v>
      </c>
    </row>
    <row r="509" spans="1:4" x14ac:dyDescent="0.3">
      <c r="A509" t="s">
        <v>2328</v>
      </c>
      <c r="B509" s="1">
        <v>15802741007</v>
      </c>
      <c r="C509" t="s">
        <v>2329</v>
      </c>
      <c r="D509" s="8">
        <v>6060</v>
      </c>
    </row>
    <row r="510" spans="1:4" x14ac:dyDescent="0.3">
      <c r="A510" t="s">
        <v>2330</v>
      </c>
      <c r="B510" s="1">
        <v>94077720582</v>
      </c>
      <c r="C510" t="s">
        <v>2331</v>
      </c>
      <c r="D510" s="8">
        <v>750</v>
      </c>
    </row>
    <row r="511" spans="1:4" x14ac:dyDescent="0.3">
      <c r="A511" t="s">
        <v>1090</v>
      </c>
      <c r="B511" s="1">
        <v>97575590589</v>
      </c>
      <c r="C511" t="s">
        <v>2332</v>
      </c>
      <c r="D511" s="8">
        <v>1410</v>
      </c>
    </row>
    <row r="512" spans="1:4" x14ac:dyDescent="0.3">
      <c r="A512" t="s">
        <v>2333</v>
      </c>
      <c r="B512" s="1">
        <v>91174430594</v>
      </c>
      <c r="C512" t="s">
        <v>2334</v>
      </c>
      <c r="D512" s="8">
        <v>480</v>
      </c>
    </row>
    <row r="513" spans="1:4" x14ac:dyDescent="0.3">
      <c r="A513" t="s">
        <v>2335</v>
      </c>
      <c r="B513" s="1">
        <v>97061180580</v>
      </c>
      <c r="C513" t="s">
        <v>2336</v>
      </c>
      <c r="D513" s="8">
        <v>18500</v>
      </c>
    </row>
    <row r="514" spans="1:4" x14ac:dyDescent="0.3">
      <c r="A514" t="s">
        <v>1091</v>
      </c>
      <c r="B514" s="1">
        <v>97586090587</v>
      </c>
      <c r="C514" t="s">
        <v>2337</v>
      </c>
      <c r="D514" s="8">
        <v>300</v>
      </c>
    </row>
    <row r="515" spans="1:4" x14ac:dyDescent="0.3">
      <c r="A515" t="s">
        <v>2338</v>
      </c>
      <c r="B515" s="1">
        <v>2657340598</v>
      </c>
      <c r="C515" t="s">
        <v>2339</v>
      </c>
      <c r="D515" s="8">
        <v>1450</v>
      </c>
    </row>
    <row r="516" spans="1:4" x14ac:dyDescent="0.3">
      <c r="A516" t="s">
        <v>2340</v>
      </c>
      <c r="B516" s="1">
        <v>97626890582</v>
      </c>
      <c r="C516" t="s">
        <v>2341</v>
      </c>
      <c r="D516" s="8">
        <v>1520</v>
      </c>
    </row>
    <row r="517" spans="1:4" x14ac:dyDescent="0.3">
      <c r="A517" t="s">
        <v>912</v>
      </c>
      <c r="B517" s="1">
        <v>96543180580</v>
      </c>
      <c r="C517" t="s">
        <v>2342</v>
      </c>
      <c r="D517" s="8">
        <v>60</v>
      </c>
    </row>
    <row r="518" spans="1:4" x14ac:dyDescent="0.3">
      <c r="A518" t="s">
        <v>506</v>
      </c>
      <c r="B518" s="1">
        <v>93030410588</v>
      </c>
      <c r="C518" t="s">
        <v>2343</v>
      </c>
      <c r="D518" s="8">
        <v>6000</v>
      </c>
    </row>
    <row r="519" spans="1:4" x14ac:dyDescent="0.3">
      <c r="A519" t="s">
        <v>1185</v>
      </c>
      <c r="B519" s="1">
        <v>91069760584</v>
      </c>
      <c r="C519" t="s">
        <v>2344</v>
      </c>
      <c r="D519" s="8">
        <v>390</v>
      </c>
    </row>
    <row r="520" spans="1:4" x14ac:dyDescent="0.3">
      <c r="A520" t="s">
        <v>2345</v>
      </c>
      <c r="B520" s="1">
        <v>96064640582</v>
      </c>
      <c r="C520" t="s">
        <v>2346</v>
      </c>
      <c r="D520" s="8">
        <v>1125</v>
      </c>
    </row>
    <row r="521" spans="1:4" x14ac:dyDescent="0.3">
      <c r="A521" t="s">
        <v>2347</v>
      </c>
      <c r="B521" s="1">
        <v>2815510595</v>
      </c>
      <c r="C521" t="s">
        <v>2348</v>
      </c>
      <c r="D521" s="8">
        <v>400</v>
      </c>
    </row>
    <row r="522" spans="1:4" x14ac:dyDescent="0.3">
      <c r="A522" t="s">
        <v>2349</v>
      </c>
      <c r="B522" s="1">
        <v>97181680584</v>
      </c>
      <c r="C522" t="s">
        <v>2350</v>
      </c>
      <c r="D522" s="8">
        <v>4665</v>
      </c>
    </row>
    <row r="523" spans="1:4" x14ac:dyDescent="0.3">
      <c r="A523" t="s">
        <v>155</v>
      </c>
      <c r="B523" s="1">
        <v>94068470585</v>
      </c>
      <c r="C523" t="s">
        <v>2351</v>
      </c>
      <c r="D523" s="8">
        <v>3400</v>
      </c>
    </row>
    <row r="524" spans="1:4" x14ac:dyDescent="0.3">
      <c r="A524" t="s">
        <v>352</v>
      </c>
      <c r="B524" s="1">
        <v>91159770592</v>
      </c>
      <c r="C524" t="s">
        <v>2352</v>
      </c>
      <c r="D524" s="8">
        <v>600</v>
      </c>
    </row>
    <row r="525" spans="1:4" x14ac:dyDescent="0.3">
      <c r="A525" t="s">
        <v>2353</v>
      </c>
      <c r="B525" s="1">
        <v>2170510594</v>
      </c>
      <c r="C525" t="s">
        <v>2354</v>
      </c>
      <c r="D525" s="8">
        <v>4035</v>
      </c>
    </row>
    <row r="526" spans="1:4" x14ac:dyDescent="0.3">
      <c r="A526" t="s">
        <v>2355</v>
      </c>
      <c r="B526" s="1">
        <v>2560050599</v>
      </c>
      <c r="C526" t="s">
        <v>2356</v>
      </c>
      <c r="D526" s="8">
        <v>1450</v>
      </c>
    </row>
    <row r="527" spans="1:4" x14ac:dyDescent="0.3">
      <c r="A527" t="s">
        <v>2357</v>
      </c>
      <c r="B527" s="1">
        <v>97857610584</v>
      </c>
      <c r="C527" t="s">
        <v>2358</v>
      </c>
      <c r="D527" s="8">
        <v>7190</v>
      </c>
    </row>
    <row r="528" spans="1:4" x14ac:dyDescent="0.3">
      <c r="A528" t="s">
        <v>1165</v>
      </c>
      <c r="B528" s="1">
        <v>2107290609</v>
      </c>
      <c r="C528" t="s">
        <v>2359</v>
      </c>
      <c r="D528" s="8">
        <v>200</v>
      </c>
    </row>
    <row r="529" spans="1:4" x14ac:dyDescent="0.3">
      <c r="A529" t="s">
        <v>86</v>
      </c>
      <c r="B529" s="1">
        <v>96449000585</v>
      </c>
      <c r="C529" t="s">
        <v>2360</v>
      </c>
      <c r="D529" s="8">
        <v>1500</v>
      </c>
    </row>
    <row r="530" spans="1:4" x14ac:dyDescent="0.3">
      <c r="A530" t="s">
        <v>948</v>
      </c>
      <c r="B530" s="1">
        <v>14911531003</v>
      </c>
      <c r="C530" t="s">
        <v>2361</v>
      </c>
      <c r="D530" s="8">
        <v>480</v>
      </c>
    </row>
    <row r="531" spans="1:4" x14ac:dyDescent="0.3">
      <c r="A531" t="s">
        <v>558</v>
      </c>
      <c r="B531" s="1">
        <v>97914990581</v>
      </c>
      <c r="C531" t="s">
        <v>2362</v>
      </c>
      <c r="D531" s="8">
        <v>480</v>
      </c>
    </row>
    <row r="532" spans="1:4" x14ac:dyDescent="0.3">
      <c r="A532" t="s">
        <v>2363</v>
      </c>
      <c r="B532" s="1">
        <v>80184530584</v>
      </c>
      <c r="C532" t="s">
        <v>2364</v>
      </c>
      <c r="D532" s="8">
        <v>30</v>
      </c>
    </row>
    <row r="533" spans="1:4" x14ac:dyDescent="0.3">
      <c r="A533" t="s">
        <v>2365</v>
      </c>
      <c r="B533" s="1">
        <v>12516401002</v>
      </c>
      <c r="C533" t="s">
        <v>2366</v>
      </c>
      <c r="D533" s="8">
        <v>8500</v>
      </c>
    </row>
    <row r="534" spans="1:4" x14ac:dyDescent="0.3">
      <c r="A534" t="s">
        <v>1328</v>
      </c>
      <c r="B534" s="1">
        <v>96582980585</v>
      </c>
      <c r="C534" t="s">
        <v>2367</v>
      </c>
      <c r="D534" s="8">
        <v>240</v>
      </c>
    </row>
    <row r="535" spans="1:4" x14ac:dyDescent="0.3">
      <c r="A535" t="s">
        <v>2368</v>
      </c>
      <c r="B535" s="1">
        <v>95051630580</v>
      </c>
      <c r="C535" t="s">
        <v>2369</v>
      </c>
      <c r="D535" s="8">
        <v>11000</v>
      </c>
    </row>
    <row r="536" spans="1:4" x14ac:dyDescent="0.3">
      <c r="A536" t="s">
        <v>92</v>
      </c>
      <c r="B536" s="1">
        <v>80415780586</v>
      </c>
      <c r="C536" t="s">
        <v>2370</v>
      </c>
      <c r="D536" s="8">
        <v>5655</v>
      </c>
    </row>
    <row r="537" spans="1:4" x14ac:dyDescent="0.3">
      <c r="A537" t="s">
        <v>2371</v>
      </c>
      <c r="B537" s="1">
        <v>6202711005</v>
      </c>
      <c r="C537" t="s">
        <v>2372</v>
      </c>
      <c r="D537" s="8">
        <v>10050</v>
      </c>
    </row>
    <row r="538" spans="1:4" x14ac:dyDescent="0.3">
      <c r="A538" t="s">
        <v>2373</v>
      </c>
      <c r="B538" s="1">
        <v>1259210571</v>
      </c>
      <c r="C538" t="s">
        <v>2374</v>
      </c>
      <c r="D538" s="8">
        <v>1235</v>
      </c>
    </row>
    <row r="539" spans="1:4" x14ac:dyDescent="0.3">
      <c r="A539" t="s">
        <v>592</v>
      </c>
      <c r="B539" s="1">
        <v>96451670580</v>
      </c>
      <c r="C539" t="s">
        <v>2375</v>
      </c>
      <c r="D539" s="8">
        <v>675</v>
      </c>
    </row>
    <row r="540" spans="1:4" x14ac:dyDescent="0.3">
      <c r="A540" t="s">
        <v>2376</v>
      </c>
      <c r="B540" s="1">
        <v>2889060600</v>
      </c>
      <c r="C540" t="s">
        <v>2377</v>
      </c>
      <c r="D540" s="8">
        <v>2585</v>
      </c>
    </row>
    <row r="541" spans="1:4" x14ac:dyDescent="0.3">
      <c r="A541" t="s">
        <v>2378</v>
      </c>
      <c r="B541" s="1">
        <v>97724460585</v>
      </c>
      <c r="C541" t="s">
        <v>2379</v>
      </c>
      <c r="D541" s="8">
        <v>1360</v>
      </c>
    </row>
    <row r="542" spans="1:4" x14ac:dyDescent="0.3">
      <c r="A542" t="s">
        <v>2380</v>
      </c>
      <c r="B542" s="1">
        <v>90071430590</v>
      </c>
      <c r="C542" t="s">
        <v>2381</v>
      </c>
      <c r="D542" s="8">
        <v>825</v>
      </c>
    </row>
    <row r="543" spans="1:4" x14ac:dyDescent="0.3">
      <c r="A543" t="s">
        <v>418</v>
      </c>
      <c r="B543" s="1">
        <v>3212770600</v>
      </c>
      <c r="C543" t="s">
        <v>2382</v>
      </c>
      <c r="D543" s="8">
        <v>950</v>
      </c>
    </row>
    <row r="544" spans="1:4" x14ac:dyDescent="0.3">
      <c r="A544" t="s">
        <v>2383</v>
      </c>
      <c r="B544" s="1">
        <v>91018600592</v>
      </c>
      <c r="C544" t="s">
        <v>2384</v>
      </c>
      <c r="D544" s="8">
        <v>4600</v>
      </c>
    </row>
    <row r="545" spans="1:4" x14ac:dyDescent="0.3">
      <c r="A545" t="s">
        <v>2385</v>
      </c>
      <c r="B545" s="1">
        <v>97070910589</v>
      </c>
      <c r="C545" t="s">
        <v>2386</v>
      </c>
      <c r="D545" s="8">
        <v>1185</v>
      </c>
    </row>
    <row r="546" spans="1:4" x14ac:dyDescent="0.3">
      <c r="A546" t="s">
        <v>2387</v>
      </c>
      <c r="B546" s="1">
        <v>96312420589</v>
      </c>
      <c r="C546" t="s">
        <v>2388</v>
      </c>
      <c r="D546" s="8">
        <v>385</v>
      </c>
    </row>
    <row r="547" spans="1:4" x14ac:dyDescent="0.3">
      <c r="A547" t="s">
        <v>1225</v>
      </c>
      <c r="B547" s="1">
        <v>3050680606</v>
      </c>
      <c r="C547" t="s">
        <v>2389</v>
      </c>
      <c r="D547" s="8">
        <v>560</v>
      </c>
    </row>
    <row r="548" spans="1:4" x14ac:dyDescent="0.3">
      <c r="A548" t="s">
        <v>996</v>
      </c>
      <c r="B548" s="1">
        <v>97518480583</v>
      </c>
      <c r="C548" t="s">
        <v>2390</v>
      </c>
      <c r="D548" s="8">
        <v>375</v>
      </c>
    </row>
    <row r="549" spans="1:4" x14ac:dyDescent="0.3">
      <c r="A549" t="s">
        <v>2391</v>
      </c>
      <c r="B549" s="1">
        <v>90079780582</v>
      </c>
      <c r="C549" t="s">
        <v>2392</v>
      </c>
      <c r="D549" s="8">
        <v>420</v>
      </c>
    </row>
    <row r="550" spans="1:4" x14ac:dyDescent="0.3">
      <c r="A550" t="s">
        <v>2393</v>
      </c>
      <c r="B550" s="1">
        <v>8305421003</v>
      </c>
      <c r="C550" t="s">
        <v>2394</v>
      </c>
      <c r="D550" s="8">
        <v>1050</v>
      </c>
    </row>
    <row r="551" spans="1:4" x14ac:dyDescent="0.3">
      <c r="A551" t="s">
        <v>2395</v>
      </c>
      <c r="B551" s="1">
        <v>14598551001</v>
      </c>
      <c r="C551" t="s">
        <v>2396</v>
      </c>
      <c r="D551" s="8">
        <v>40</v>
      </c>
    </row>
    <row r="552" spans="1:4" x14ac:dyDescent="0.3">
      <c r="A552" t="s">
        <v>1402</v>
      </c>
      <c r="B552" s="1">
        <v>17491121004</v>
      </c>
      <c r="C552" t="s">
        <v>2397</v>
      </c>
      <c r="D552" s="8">
        <v>10000</v>
      </c>
    </row>
    <row r="553" spans="1:4" x14ac:dyDescent="0.3">
      <c r="A553" t="s">
        <v>405</v>
      </c>
      <c r="B553" s="1">
        <v>97481890586</v>
      </c>
      <c r="C553" t="s">
        <v>2398</v>
      </c>
      <c r="D553" s="8">
        <v>480</v>
      </c>
    </row>
    <row r="554" spans="1:4" x14ac:dyDescent="0.3">
      <c r="A554" t="s">
        <v>909</v>
      </c>
      <c r="B554" s="1">
        <v>97456020581</v>
      </c>
      <c r="C554" t="s">
        <v>2399</v>
      </c>
      <c r="D554" s="8">
        <v>800</v>
      </c>
    </row>
    <row r="555" spans="1:4" x14ac:dyDescent="0.3">
      <c r="A555" t="s">
        <v>2400</v>
      </c>
      <c r="B555" s="1">
        <v>97429530583</v>
      </c>
      <c r="C555" t="s">
        <v>2401</v>
      </c>
      <c r="D555" s="8">
        <v>225</v>
      </c>
    </row>
    <row r="556" spans="1:4" x14ac:dyDescent="0.3">
      <c r="A556" t="s">
        <v>2402</v>
      </c>
      <c r="B556" s="1">
        <v>2007950591</v>
      </c>
      <c r="C556" t="s">
        <v>2403</v>
      </c>
      <c r="D556" s="8">
        <v>800</v>
      </c>
    </row>
    <row r="557" spans="1:4" x14ac:dyDescent="0.3">
      <c r="A557" t="s">
        <v>2404</v>
      </c>
      <c r="B557" s="1">
        <v>91155680597</v>
      </c>
      <c r="C557" t="s">
        <v>2405</v>
      </c>
      <c r="D557" s="8">
        <v>600</v>
      </c>
    </row>
    <row r="558" spans="1:4" x14ac:dyDescent="0.3">
      <c r="A558" t="s">
        <v>762</v>
      </c>
      <c r="B558" s="1">
        <v>97472650585</v>
      </c>
      <c r="C558" t="s">
        <v>2406</v>
      </c>
      <c r="D558" s="8">
        <v>760</v>
      </c>
    </row>
    <row r="559" spans="1:4" x14ac:dyDescent="0.3">
      <c r="A559" t="s">
        <v>2407</v>
      </c>
      <c r="B559" s="1">
        <v>97935030581</v>
      </c>
      <c r="C559" t="s">
        <v>2408</v>
      </c>
      <c r="D559" s="8">
        <v>1170</v>
      </c>
    </row>
    <row r="560" spans="1:4" x14ac:dyDescent="0.3">
      <c r="A560" t="s">
        <v>2409</v>
      </c>
      <c r="B560" s="1">
        <v>16920101009</v>
      </c>
      <c r="C560" t="s">
        <v>2410</v>
      </c>
      <c r="D560" s="8">
        <v>5250</v>
      </c>
    </row>
    <row r="561" spans="1:4" x14ac:dyDescent="0.3">
      <c r="A561" t="s">
        <v>2411</v>
      </c>
      <c r="B561" s="1">
        <v>13856431005</v>
      </c>
      <c r="C561" t="s">
        <v>2412</v>
      </c>
      <c r="D561" s="8">
        <v>4250</v>
      </c>
    </row>
    <row r="562" spans="1:4" x14ac:dyDescent="0.3">
      <c r="A562" t="s">
        <v>2413</v>
      </c>
      <c r="B562" s="1">
        <v>5373771004</v>
      </c>
      <c r="C562" t="s">
        <v>2414</v>
      </c>
      <c r="D562" s="8">
        <v>120</v>
      </c>
    </row>
    <row r="563" spans="1:4" x14ac:dyDescent="0.3">
      <c r="A563" t="s">
        <v>1152</v>
      </c>
      <c r="B563" s="1">
        <v>97907990580</v>
      </c>
      <c r="C563" t="s">
        <v>2415</v>
      </c>
      <c r="D563" s="8">
        <v>630</v>
      </c>
    </row>
    <row r="564" spans="1:4" x14ac:dyDescent="0.3">
      <c r="A564" t="s">
        <v>2416</v>
      </c>
      <c r="B564" s="1">
        <v>95025090580</v>
      </c>
      <c r="C564" t="s">
        <v>2417</v>
      </c>
      <c r="D564" s="8">
        <v>2200</v>
      </c>
    </row>
    <row r="565" spans="1:4" x14ac:dyDescent="0.3">
      <c r="A565" t="s">
        <v>2418</v>
      </c>
      <c r="B565" s="1">
        <v>11680661003</v>
      </c>
      <c r="C565" t="s">
        <v>2419</v>
      </c>
      <c r="D565" s="8">
        <v>9895</v>
      </c>
    </row>
    <row r="566" spans="1:4" x14ac:dyDescent="0.3">
      <c r="A566" t="s">
        <v>2420</v>
      </c>
      <c r="B566" s="1">
        <v>10880421002</v>
      </c>
      <c r="C566" t="s">
        <v>2421</v>
      </c>
      <c r="D566" s="8">
        <v>3240</v>
      </c>
    </row>
    <row r="567" spans="1:4" x14ac:dyDescent="0.3">
      <c r="A567" t="s">
        <v>2422</v>
      </c>
      <c r="B567" s="1">
        <v>97117850582</v>
      </c>
      <c r="C567" t="s">
        <v>2423</v>
      </c>
      <c r="D567" s="8">
        <v>360</v>
      </c>
    </row>
    <row r="568" spans="1:4" x14ac:dyDescent="0.3">
      <c r="A568" t="s">
        <v>814</v>
      </c>
      <c r="B568" s="1">
        <v>12428941004</v>
      </c>
      <c r="C568" t="s">
        <v>2424</v>
      </c>
      <c r="D568" s="8">
        <v>650</v>
      </c>
    </row>
    <row r="569" spans="1:4" x14ac:dyDescent="0.3">
      <c r="A569" t="s">
        <v>13</v>
      </c>
      <c r="B569" s="1">
        <v>96432450581</v>
      </c>
      <c r="C569" t="s">
        <v>2425</v>
      </c>
      <c r="D569" s="8">
        <v>840</v>
      </c>
    </row>
    <row r="570" spans="1:4" x14ac:dyDescent="0.3">
      <c r="A570" t="s">
        <v>2426</v>
      </c>
      <c r="B570" s="1">
        <v>97942900586</v>
      </c>
      <c r="C570" t="s">
        <v>2427</v>
      </c>
      <c r="D570" s="8">
        <v>300</v>
      </c>
    </row>
    <row r="571" spans="1:4" x14ac:dyDescent="0.3">
      <c r="A571" t="s">
        <v>611</v>
      </c>
      <c r="B571" s="1">
        <v>90081050586</v>
      </c>
      <c r="C571" t="s">
        <v>2428</v>
      </c>
      <c r="D571" s="8">
        <v>830</v>
      </c>
    </row>
    <row r="572" spans="1:4" x14ac:dyDescent="0.3">
      <c r="A572" t="s">
        <v>2429</v>
      </c>
      <c r="B572" s="1">
        <v>12374221005</v>
      </c>
      <c r="C572" t="s">
        <v>2430</v>
      </c>
      <c r="D572" s="8">
        <v>720</v>
      </c>
    </row>
    <row r="573" spans="1:4" x14ac:dyDescent="0.3">
      <c r="A573" t="s">
        <v>2431</v>
      </c>
      <c r="B573" s="1">
        <v>9600601000</v>
      </c>
      <c r="C573" t="s">
        <v>2432</v>
      </c>
      <c r="D573" s="8">
        <v>8416</v>
      </c>
    </row>
    <row r="574" spans="1:4" x14ac:dyDescent="0.3">
      <c r="A574" t="s">
        <v>2433</v>
      </c>
      <c r="B574" s="1">
        <v>90146870564</v>
      </c>
      <c r="C574" t="s">
        <v>2434</v>
      </c>
      <c r="D574" s="8">
        <v>1900</v>
      </c>
    </row>
    <row r="575" spans="1:4" x14ac:dyDescent="0.3">
      <c r="A575" t="s">
        <v>2435</v>
      </c>
      <c r="B575" s="1">
        <v>16642741009</v>
      </c>
      <c r="C575" t="s">
        <v>2436</v>
      </c>
      <c r="D575" s="8">
        <v>1045</v>
      </c>
    </row>
    <row r="576" spans="1:4" x14ac:dyDescent="0.3">
      <c r="A576" t="s">
        <v>2437</v>
      </c>
      <c r="B576" s="1">
        <v>11061271000</v>
      </c>
      <c r="C576" t="s">
        <v>2438</v>
      </c>
      <c r="D576" s="8">
        <v>8050</v>
      </c>
    </row>
    <row r="577" spans="1:4" x14ac:dyDescent="0.3">
      <c r="A577" t="s">
        <v>2439</v>
      </c>
      <c r="B577" s="1">
        <v>97050580584</v>
      </c>
      <c r="C577" t="s">
        <v>2440</v>
      </c>
      <c r="D577" s="8">
        <v>1100</v>
      </c>
    </row>
    <row r="578" spans="1:4" x14ac:dyDescent="0.3">
      <c r="A578" t="s">
        <v>2441</v>
      </c>
      <c r="B578" s="1">
        <v>2667850602</v>
      </c>
      <c r="C578" t="s">
        <v>2442</v>
      </c>
      <c r="D578" s="8">
        <v>2625</v>
      </c>
    </row>
    <row r="579" spans="1:4" x14ac:dyDescent="0.3">
      <c r="A579" t="s">
        <v>2443</v>
      </c>
      <c r="B579" s="1">
        <v>90060610590</v>
      </c>
      <c r="C579" t="s">
        <v>2444</v>
      </c>
      <c r="D579" s="8">
        <v>2150</v>
      </c>
    </row>
    <row r="580" spans="1:4" x14ac:dyDescent="0.3">
      <c r="A580" t="s">
        <v>2445</v>
      </c>
      <c r="B580" s="1">
        <v>97606320584</v>
      </c>
      <c r="C580" t="s">
        <v>2446</v>
      </c>
      <c r="D580" s="8">
        <v>1215</v>
      </c>
    </row>
    <row r="581" spans="1:4" x14ac:dyDescent="0.3">
      <c r="A581" t="s">
        <v>2447</v>
      </c>
      <c r="B581" s="1">
        <v>95042340588</v>
      </c>
      <c r="C581" t="s">
        <v>2448</v>
      </c>
      <c r="D581" s="8">
        <v>240</v>
      </c>
    </row>
    <row r="582" spans="1:4" x14ac:dyDescent="0.3">
      <c r="A582" t="s">
        <v>2449</v>
      </c>
      <c r="B582" s="1">
        <v>90069400597</v>
      </c>
      <c r="C582" t="s">
        <v>2450</v>
      </c>
      <c r="D582" s="8">
        <v>540</v>
      </c>
    </row>
    <row r="583" spans="1:4" x14ac:dyDescent="0.3">
      <c r="A583" t="s">
        <v>2451</v>
      </c>
      <c r="B583" s="1">
        <v>2932240597</v>
      </c>
      <c r="C583" t="s">
        <v>2452</v>
      </c>
      <c r="D583" s="8">
        <v>1800</v>
      </c>
    </row>
    <row r="584" spans="1:4" x14ac:dyDescent="0.3">
      <c r="A584" t="s">
        <v>88</v>
      </c>
      <c r="B584" s="1">
        <v>14808111000</v>
      </c>
      <c r="C584" t="s">
        <v>2453</v>
      </c>
      <c r="D584" s="8">
        <v>3780</v>
      </c>
    </row>
    <row r="585" spans="1:4" x14ac:dyDescent="0.3">
      <c r="A585" t="s">
        <v>2454</v>
      </c>
      <c r="B585" s="1">
        <v>96189540584</v>
      </c>
      <c r="C585" t="s">
        <v>2455</v>
      </c>
      <c r="D585" s="8">
        <v>2840</v>
      </c>
    </row>
    <row r="586" spans="1:4" x14ac:dyDescent="0.3">
      <c r="A586" t="s">
        <v>2456</v>
      </c>
      <c r="B586" s="1">
        <v>90016870579</v>
      </c>
      <c r="C586" t="s">
        <v>2457</v>
      </c>
      <c r="D586" s="8">
        <v>150</v>
      </c>
    </row>
    <row r="587" spans="1:4" x14ac:dyDescent="0.3">
      <c r="A587" t="s">
        <v>2458</v>
      </c>
      <c r="B587" s="1">
        <v>90040890601</v>
      </c>
      <c r="C587" t="s">
        <v>2459</v>
      </c>
      <c r="D587" s="8">
        <v>660</v>
      </c>
    </row>
    <row r="588" spans="1:4" x14ac:dyDescent="0.3">
      <c r="A588" t="s">
        <v>2460</v>
      </c>
      <c r="B588" s="1">
        <v>2153940560</v>
      </c>
      <c r="C588" t="s">
        <v>2461</v>
      </c>
      <c r="D588" s="8">
        <v>1800</v>
      </c>
    </row>
    <row r="589" spans="1:4" x14ac:dyDescent="0.3">
      <c r="A589" t="s">
        <v>2462</v>
      </c>
      <c r="B589" s="1">
        <v>1836240596</v>
      </c>
      <c r="C589" t="s">
        <v>2463</v>
      </c>
      <c r="D589" s="8">
        <v>9940</v>
      </c>
    </row>
    <row r="590" spans="1:4" x14ac:dyDescent="0.3">
      <c r="A590" t="s">
        <v>2464</v>
      </c>
      <c r="B590" s="1">
        <v>97942440583</v>
      </c>
      <c r="C590" t="s">
        <v>2465</v>
      </c>
      <c r="D590" s="8">
        <v>1375</v>
      </c>
    </row>
    <row r="591" spans="1:4" x14ac:dyDescent="0.3">
      <c r="A591" t="s">
        <v>2466</v>
      </c>
      <c r="B591" s="1">
        <v>97503060580</v>
      </c>
      <c r="C591" t="s">
        <v>2467</v>
      </c>
      <c r="D591" s="8">
        <v>1260</v>
      </c>
    </row>
    <row r="592" spans="1:4" x14ac:dyDescent="0.3">
      <c r="A592" t="s">
        <v>547</v>
      </c>
      <c r="B592" s="1">
        <v>90081740590</v>
      </c>
      <c r="C592" t="s">
        <v>2468</v>
      </c>
      <c r="D592" s="8">
        <v>540</v>
      </c>
    </row>
    <row r="593" spans="1:4" x14ac:dyDescent="0.3">
      <c r="A593" t="s">
        <v>2469</v>
      </c>
      <c r="B593" s="1">
        <v>10176471000</v>
      </c>
      <c r="C593" t="s">
        <v>2470</v>
      </c>
      <c r="D593" s="8">
        <v>450</v>
      </c>
    </row>
    <row r="594" spans="1:4" x14ac:dyDescent="0.3">
      <c r="A594" t="s">
        <v>2471</v>
      </c>
      <c r="B594" s="1">
        <v>96182120582</v>
      </c>
      <c r="C594" t="s">
        <v>2472</v>
      </c>
      <c r="D594" s="8">
        <v>585</v>
      </c>
    </row>
    <row r="595" spans="1:4" x14ac:dyDescent="0.3">
      <c r="A595" t="s">
        <v>2473</v>
      </c>
      <c r="B595" s="1">
        <v>17301591008</v>
      </c>
      <c r="C595" t="s">
        <v>2474</v>
      </c>
      <c r="D595" s="8">
        <v>720</v>
      </c>
    </row>
    <row r="596" spans="1:4" x14ac:dyDescent="0.3">
      <c r="A596" t="s">
        <v>1063</v>
      </c>
      <c r="B596" s="1">
        <v>91032880600</v>
      </c>
      <c r="C596" t="s">
        <v>2475</v>
      </c>
      <c r="D596" s="8">
        <v>1000</v>
      </c>
    </row>
    <row r="597" spans="1:4" x14ac:dyDescent="0.3">
      <c r="A597" t="s">
        <v>2476</v>
      </c>
      <c r="B597" s="1">
        <v>97840930586</v>
      </c>
      <c r="C597" t="s">
        <v>2477</v>
      </c>
      <c r="D597" s="8">
        <v>240</v>
      </c>
    </row>
    <row r="598" spans="1:4" x14ac:dyDescent="0.3">
      <c r="A598" t="s">
        <v>250</v>
      </c>
      <c r="B598" s="1">
        <v>97723790586</v>
      </c>
      <c r="C598" t="s">
        <v>2478</v>
      </c>
      <c r="D598" s="8">
        <v>3450</v>
      </c>
    </row>
    <row r="599" spans="1:4" x14ac:dyDescent="0.3">
      <c r="A599" t="s">
        <v>2479</v>
      </c>
      <c r="B599" s="1">
        <v>2948200593</v>
      </c>
      <c r="C599" t="s">
        <v>2480</v>
      </c>
      <c r="D599" s="8">
        <v>7169</v>
      </c>
    </row>
    <row r="600" spans="1:4" x14ac:dyDescent="0.3">
      <c r="A600" t="s">
        <v>797</v>
      </c>
      <c r="B600" s="1">
        <v>96541140586</v>
      </c>
      <c r="C600" t="s">
        <v>2481</v>
      </c>
      <c r="D600" s="8">
        <v>750</v>
      </c>
    </row>
    <row r="601" spans="1:4" x14ac:dyDescent="0.3">
      <c r="A601" t="s">
        <v>2482</v>
      </c>
      <c r="B601" s="1">
        <v>90091790577</v>
      </c>
      <c r="C601" t="s">
        <v>2483</v>
      </c>
      <c r="D601" s="8">
        <v>75</v>
      </c>
    </row>
    <row r="602" spans="1:4" x14ac:dyDescent="0.3">
      <c r="A602" t="s">
        <v>2484</v>
      </c>
      <c r="B602" s="1">
        <v>97223170586</v>
      </c>
      <c r="C602" t="s">
        <v>2485</v>
      </c>
      <c r="D602" s="8">
        <v>5100</v>
      </c>
    </row>
    <row r="603" spans="1:4" x14ac:dyDescent="0.3">
      <c r="A603" t="s">
        <v>2486</v>
      </c>
      <c r="B603" s="1">
        <v>92074380608</v>
      </c>
      <c r="C603" t="s">
        <v>2487</v>
      </c>
      <c r="D603" s="8">
        <v>5810</v>
      </c>
    </row>
    <row r="604" spans="1:4" x14ac:dyDescent="0.3">
      <c r="A604" t="s">
        <v>819</v>
      </c>
      <c r="B604" s="1">
        <v>97237320581</v>
      </c>
      <c r="C604" t="s">
        <v>2488</v>
      </c>
      <c r="D604" s="8">
        <v>765</v>
      </c>
    </row>
    <row r="605" spans="1:4" x14ac:dyDescent="0.3">
      <c r="A605" t="s">
        <v>868</v>
      </c>
      <c r="B605" s="1">
        <v>96321960583</v>
      </c>
      <c r="C605" t="s">
        <v>2489</v>
      </c>
      <c r="D605" s="8">
        <v>360</v>
      </c>
    </row>
    <row r="606" spans="1:4" x14ac:dyDescent="0.3">
      <c r="A606" t="s">
        <v>2490</v>
      </c>
      <c r="B606" s="1">
        <v>2178720591</v>
      </c>
      <c r="C606" t="s">
        <v>2491</v>
      </c>
      <c r="D606" s="8">
        <v>2025</v>
      </c>
    </row>
    <row r="607" spans="1:4" x14ac:dyDescent="0.3">
      <c r="A607" t="s">
        <v>2492</v>
      </c>
      <c r="B607" s="1">
        <v>96460800582</v>
      </c>
      <c r="C607" t="s">
        <v>2493</v>
      </c>
      <c r="D607" s="8">
        <v>1140</v>
      </c>
    </row>
    <row r="608" spans="1:4" x14ac:dyDescent="0.3">
      <c r="A608" t="s">
        <v>2494</v>
      </c>
      <c r="B608" s="1">
        <v>2082420569</v>
      </c>
      <c r="C608" t="s">
        <v>2495</v>
      </c>
      <c r="D608" s="8">
        <v>250</v>
      </c>
    </row>
    <row r="609" spans="1:4" x14ac:dyDescent="0.3">
      <c r="A609" t="s">
        <v>2496</v>
      </c>
      <c r="B609" s="1">
        <v>13634721008</v>
      </c>
      <c r="C609" t="s">
        <v>2497</v>
      </c>
      <c r="D609" s="8">
        <v>605</v>
      </c>
    </row>
    <row r="610" spans="1:4" x14ac:dyDescent="0.3">
      <c r="A610" t="s">
        <v>2498</v>
      </c>
      <c r="B610" s="1">
        <v>90070510590</v>
      </c>
      <c r="C610" t="s">
        <v>2499</v>
      </c>
      <c r="D610" s="8">
        <v>7150</v>
      </c>
    </row>
    <row r="611" spans="1:4" x14ac:dyDescent="0.3">
      <c r="A611" t="s">
        <v>2500</v>
      </c>
      <c r="B611" s="1">
        <v>2061580607</v>
      </c>
      <c r="C611" t="s">
        <v>2501</v>
      </c>
      <c r="D611" s="8">
        <v>665</v>
      </c>
    </row>
    <row r="612" spans="1:4" x14ac:dyDescent="0.3">
      <c r="A612" t="s">
        <v>559</v>
      </c>
      <c r="B612" s="1">
        <v>91022020597</v>
      </c>
      <c r="C612" t="s">
        <v>2502</v>
      </c>
      <c r="D612" s="8">
        <v>1430</v>
      </c>
    </row>
    <row r="613" spans="1:4" x14ac:dyDescent="0.3">
      <c r="A613" t="s">
        <v>2503</v>
      </c>
      <c r="B613" s="1">
        <v>97558660581</v>
      </c>
      <c r="C613" t="s">
        <v>2504</v>
      </c>
      <c r="D613" s="8">
        <v>90</v>
      </c>
    </row>
    <row r="614" spans="1:4" x14ac:dyDescent="0.3">
      <c r="A614" t="s">
        <v>2505</v>
      </c>
      <c r="B614" s="1">
        <v>96368830582</v>
      </c>
      <c r="C614" t="s">
        <v>2506</v>
      </c>
      <c r="D614" s="8">
        <v>855</v>
      </c>
    </row>
    <row r="615" spans="1:4" x14ac:dyDescent="0.3">
      <c r="A615" t="s">
        <v>2507</v>
      </c>
      <c r="B615" s="1">
        <v>96534010580</v>
      </c>
      <c r="C615" t="s">
        <v>2508</v>
      </c>
      <c r="D615" s="8">
        <v>900</v>
      </c>
    </row>
    <row r="616" spans="1:4" x14ac:dyDescent="0.3">
      <c r="A616" t="s">
        <v>1040</v>
      </c>
      <c r="B616" s="1">
        <v>91166860592</v>
      </c>
      <c r="C616" t="s">
        <v>2509</v>
      </c>
      <c r="D616" s="8">
        <v>2820</v>
      </c>
    </row>
    <row r="617" spans="1:4" x14ac:dyDescent="0.3">
      <c r="A617" t="s">
        <v>533</v>
      </c>
      <c r="B617" s="1">
        <v>92093770607</v>
      </c>
      <c r="C617" t="s">
        <v>2510</v>
      </c>
      <c r="D617" s="8">
        <v>80</v>
      </c>
    </row>
    <row r="618" spans="1:4" x14ac:dyDescent="0.3">
      <c r="A618" t="s">
        <v>2511</v>
      </c>
      <c r="B618" s="1">
        <v>10110401006</v>
      </c>
      <c r="C618" t="s">
        <v>2512</v>
      </c>
      <c r="D618" s="8">
        <v>4215</v>
      </c>
    </row>
    <row r="619" spans="1:4" x14ac:dyDescent="0.3">
      <c r="A619" t="s">
        <v>2513</v>
      </c>
      <c r="B619" s="1">
        <v>91029980603</v>
      </c>
      <c r="C619" t="s">
        <v>2514</v>
      </c>
      <c r="D619" s="8">
        <v>3400</v>
      </c>
    </row>
    <row r="620" spans="1:4" x14ac:dyDescent="0.3">
      <c r="A620" t="s">
        <v>2515</v>
      </c>
      <c r="B620" s="1">
        <v>13895321001</v>
      </c>
      <c r="C620" t="s">
        <v>2516</v>
      </c>
      <c r="D620" s="8">
        <v>1050</v>
      </c>
    </row>
    <row r="621" spans="1:4" x14ac:dyDescent="0.3">
      <c r="A621" t="s">
        <v>2517</v>
      </c>
      <c r="B621" s="1">
        <v>97858770585</v>
      </c>
      <c r="C621" t="s">
        <v>2518</v>
      </c>
      <c r="D621" s="8">
        <v>4160</v>
      </c>
    </row>
    <row r="622" spans="1:4" x14ac:dyDescent="0.3">
      <c r="A622" t="s">
        <v>2519</v>
      </c>
      <c r="B622" s="1">
        <v>14385161006</v>
      </c>
      <c r="C622" t="s">
        <v>2520</v>
      </c>
      <c r="D622" s="8">
        <v>980</v>
      </c>
    </row>
    <row r="623" spans="1:4" x14ac:dyDescent="0.3">
      <c r="A623" t="s">
        <v>2521</v>
      </c>
      <c r="B623" s="1">
        <v>91005010581</v>
      </c>
      <c r="C623" t="s">
        <v>2522</v>
      </c>
      <c r="D623" s="8">
        <v>775</v>
      </c>
    </row>
    <row r="624" spans="1:4" x14ac:dyDescent="0.3">
      <c r="A624" t="s">
        <v>2523</v>
      </c>
      <c r="B624" s="1">
        <v>97342520588</v>
      </c>
      <c r="C624" t="s">
        <v>2524</v>
      </c>
      <c r="D624" s="8">
        <v>3150</v>
      </c>
    </row>
    <row r="625" spans="1:4" x14ac:dyDescent="0.3">
      <c r="A625" t="s">
        <v>2525</v>
      </c>
      <c r="B625" s="1">
        <v>90023400600</v>
      </c>
      <c r="C625" t="s">
        <v>2526</v>
      </c>
      <c r="D625" s="8">
        <v>600</v>
      </c>
    </row>
    <row r="626" spans="1:4" x14ac:dyDescent="0.3">
      <c r="A626" t="s">
        <v>2527</v>
      </c>
      <c r="B626" s="1">
        <v>16558211005</v>
      </c>
      <c r="C626" t="s">
        <v>2528</v>
      </c>
      <c r="D626" s="8">
        <v>11060</v>
      </c>
    </row>
    <row r="627" spans="1:4" x14ac:dyDescent="0.3">
      <c r="A627" t="s">
        <v>233</v>
      </c>
      <c r="B627" s="1">
        <v>91076460582</v>
      </c>
      <c r="C627" t="s">
        <v>2529</v>
      </c>
      <c r="D627" s="8">
        <v>2070</v>
      </c>
    </row>
    <row r="628" spans="1:4" x14ac:dyDescent="0.3">
      <c r="A628" t="s">
        <v>285</v>
      </c>
      <c r="B628" s="1">
        <v>91132490599</v>
      </c>
      <c r="C628" t="s">
        <v>2530</v>
      </c>
      <c r="D628" s="8">
        <v>630</v>
      </c>
    </row>
    <row r="629" spans="1:4" x14ac:dyDescent="0.3">
      <c r="A629" t="s">
        <v>2531</v>
      </c>
      <c r="B629" s="1">
        <v>90090750580</v>
      </c>
      <c r="C629" t="s">
        <v>2532</v>
      </c>
      <c r="D629" s="8">
        <v>400</v>
      </c>
    </row>
    <row r="630" spans="1:4" x14ac:dyDescent="0.3">
      <c r="A630" t="s">
        <v>2533</v>
      </c>
      <c r="B630" s="1">
        <v>2857780593</v>
      </c>
      <c r="C630" t="s">
        <v>2534</v>
      </c>
      <c r="D630" s="8">
        <v>880</v>
      </c>
    </row>
    <row r="631" spans="1:4" x14ac:dyDescent="0.3">
      <c r="A631" t="s">
        <v>1480</v>
      </c>
      <c r="B631" s="1">
        <v>94010150582</v>
      </c>
      <c r="C631" t="s">
        <v>2535</v>
      </c>
      <c r="D631" s="8">
        <v>1020</v>
      </c>
    </row>
    <row r="632" spans="1:4" x14ac:dyDescent="0.3">
      <c r="A632" t="s">
        <v>2536</v>
      </c>
      <c r="B632" s="1">
        <v>17262221009</v>
      </c>
      <c r="C632" t="s">
        <v>2537</v>
      </c>
      <c r="D632" s="8">
        <v>2635</v>
      </c>
    </row>
    <row r="633" spans="1:4" x14ac:dyDescent="0.3">
      <c r="A633" t="s">
        <v>2538</v>
      </c>
      <c r="B633" s="1">
        <v>90061870581</v>
      </c>
      <c r="C633" t="s">
        <v>2539</v>
      </c>
      <c r="D633" s="8">
        <v>13920</v>
      </c>
    </row>
    <row r="634" spans="1:4" x14ac:dyDescent="0.3">
      <c r="A634" t="s">
        <v>2540</v>
      </c>
      <c r="B634" s="1">
        <v>96460440587</v>
      </c>
      <c r="C634" t="s">
        <v>2541</v>
      </c>
      <c r="D634" s="8">
        <v>3900</v>
      </c>
    </row>
    <row r="635" spans="1:4" x14ac:dyDescent="0.3">
      <c r="A635" t="s">
        <v>2542</v>
      </c>
      <c r="B635" s="1">
        <v>91145350590</v>
      </c>
      <c r="C635" t="s">
        <v>2543</v>
      </c>
      <c r="D635" s="8">
        <v>1690</v>
      </c>
    </row>
    <row r="636" spans="1:4" x14ac:dyDescent="0.3">
      <c r="A636" t="s">
        <v>2544</v>
      </c>
      <c r="B636" s="1">
        <v>97231110582</v>
      </c>
      <c r="C636" t="s">
        <v>2545</v>
      </c>
      <c r="D636" s="8">
        <v>1650</v>
      </c>
    </row>
    <row r="637" spans="1:4" x14ac:dyDescent="0.3">
      <c r="A637" t="s">
        <v>2546</v>
      </c>
      <c r="B637" s="1">
        <v>11073281005</v>
      </c>
      <c r="C637" t="s">
        <v>2547</v>
      </c>
      <c r="D637" s="8">
        <v>18495</v>
      </c>
    </row>
    <row r="638" spans="1:4" x14ac:dyDescent="0.3">
      <c r="A638" t="s">
        <v>2548</v>
      </c>
      <c r="B638" s="1">
        <v>97696470588</v>
      </c>
      <c r="C638" t="s">
        <v>2549</v>
      </c>
      <c r="D638" s="8">
        <v>3000</v>
      </c>
    </row>
    <row r="639" spans="1:4" x14ac:dyDescent="0.3">
      <c r="A639" t="s">
        <v>2550</v>
      </c>
      <c r="B639" s="1">
        <v>5316860583</v>
      </c>
      <c r="C639" t="s">
        <v>2551</v>
      </c>
      <c r="D639" s="8">
        <v>720</v>
      </c>
    </row>
    <row r="640" spans="1:4" x14ac:dyDescent="0.3">
      <c r="A640" t="s">
        <v>1145</v>
      </c>
      <c r="B640" s="1">
        <v>80408740589</v>
      </c>
      <c r="C640" t="s">
        <v>2552</v>
      </c>
      <c r="D640" s="8">
        <v>2210</v>
      </c>
    </row>
    <row r="641" spans="1:4" x14ac:dyDescent="0.3">
      <c r="A641" t="s">
        <v>2553</v>
      </c>
      <c r="B641" s="1">
        <v>92032210582</v>
      </c>
      <c r="C641" t="s">
        <v>2554</v>
      </c>
      <c r="D641" s="8">
        <v>700</v>
      </c>
    </row>
    <row r="642" spans="1:4" x14ac:dyDescent="0.3">
      <c r="A642" t="s">
        <v>406</v>
      </c>
      <c r="B642" s="1">
        <v>97480310586</v>
      </c>
      <c r="C642" t="s">
        <v>2555</v>
      </c>
      <c r="D642" s="8">
        <v>660</v>
      </c>
    </row>
    <row r="643" spans="1:4" x14ac:dyDescent="0.3">
      <c r="A643" t="s">
        <v>2556</v>
      </c>
      <c r="B643" s="1">
        <v>13885141005</v>
      </c>
      <c r="C643" t="s">
        <v>2557</v>
      </c>
      <c r="D643" s="8">
        <v>3355</v>
      </c>
    </row>
    <row r="644" spans="1:4" x14ac:dyDescent="0.3">
      <c r="A644" t="s">
        <v>1098</v>
      </c>
      <c r="B644" s="1">
        <v>8502571006</v>
      </c>
      <c r="C644" t="s">
        <v>2558</v>
      </c>
      <c r="D644" s="8">
        <v>925</v>
      </c>
    </row>
    <row r="645" spans="1:4" x14ac:dyDescent="0.3">
      <c r="A645" t="s">
        <v>1236</v>
      </c>
      <c r="B645" s="1">
        <v>96532020581</v>
      </c>
      <c r="C645" t="s">
        <v>2559</v>
      </c>
      <c r="D645" s="8">
        <v>2100</v>
      </c>
    </row>
    <row r="646" spans="1:4" x14ac:dyDescent="0.3">
      <c r="A646" t="s">
        <v>832</v>
      </c>
      <c r="B646" s="1">
        <v>90041140600</v>
      </c>
      <c r="C646" t="s">
        <v>2560</v>
      </c>
      <c r="D646" s="8">
        <v>650</v>
      </c>
    </row>
    <row r="647" spans="1:4" x14ac:dyDescent="0.3">
      <c r="A647" t="s">
        <v>2561</v>
      </c>
      <c r="B647" s="1">
        <v>97024720589</v>
      </c>
      <c r="C647" t="s">
        <v>2562</v>
      </c>
      <c r="D647" s="8">
        <v>440</v>
      </c>
    </row>
    <row r="648" spans="1:4" x14ac:dyDescent="0.3">
      <c r="A648" t="s">
        <v>2563</v>
      </c>
      <c r="B648" s="1">
        <v>16285251001</v>
      </c>
      <c r="C648" t="s">
        <v>2564</v>
      </c>
      <c r="D648" s="8">
        <v>480</v>
      </c>
    </row>
    <row r="649" spans="1:4" x14ac:dyDescent="0.3">
      <c r="A649" t="s">
        <v>2565</v>
      </c>
      <c r="B649" s="1">
        <v>97350210585</v>
      </c>
      <c r="C649" t="s">
        <v>2566</v>
      </c>
      <c r="D649" s="8">
        <v>350</v>
      </c>
    </row>
    <row r="650" spans="1:4" x14ac:dyDescent="0.3">
      <c r="A650" t="s">
        <v>443</v>
      </c>
      <c r="B650" s="1">
        <v>96484250582</v>
      </c>
      <c r="C650" t="s">
        <v>2567</v>
      </c>
      <c r="D650" s="8">
        <v>100</v>
      </c>
    </row>
    <row r="651" spans="1:4" x14ac:dyDescent="0.3">
      <c r="A651" t="s">
        <v>1217</v>
      </c>
      <c r="B651" s="1">
        <v>16710961000</v>
      </c>
      <c r="C651" t="s">
        <v>2568</v>
      </c>
      <c r="D651" s="8">
        <v>528</v>
      </c>
    </row>
    <row r="652" spans="1:4" x14ac:dyDescent="0.3">
      <c r="A652" t="s">
        <v>2569</v>
      </c>
      <c r="B652" s="1">
        <v>90052420594</v>
      </c>
      <c r="C652" t="s">
        <v>2570</v>
      </c>
      <c r="D652" s="8">
        <v>1260</v>
      </c>
    </row>
    <row r="653" spans="1:4" x14ac:dyDescent="0.3">
      <c r="A653" t="s">
        <v>936</v>
      </c>
      <c r="B653" s="1">
        <v>15622181004</v>
      </c>
      <c r="C653" t="s">
        <v>2571</v>
      </c>
      <c r="D653" s="8">
        <v>2000</v>
      </c>
    </row>
    <row r="654" spans="1:4" x14ac:dyDescent="0.3">
      <c r="A654" t="s">
        <v>2572</v>
      </c>
      <c r="B654" s="1">
        <v>4337401006</v>
      </c>
      <c r="C654" t="s">
        <v>2573</v>
      </c>
      <c r="D654" s="8">
        <v>6500</v>
      </c>
    </row>
    <row r="655" spans="1:4" x14ac:dyDescent="0.3">
      <c r="A655" t="s">
        <v>2574</v>
      </c>
      <c r="B655" s="1">
        <v>96435510589</v>
      </c>
      <c r="C655" t="s">
        <v>2575</v>
      </c>
      <c r="D655" s="8">
        <v>190</v>
      </c>
    </row>
    <row r="656" spans="1:4" x14ac:dyDescent="0.3">
      <c r="A656" t="s">
        <v>2576</v>
      </c>
      <c r="B656" s="1">
        <v>96349020584</v>
      </c>
      <c r="C656" t="s">
        <v>2577</v>
      </c>
      <c r="D656" s="8">
        <v>600</v>
      </c>
    </row>
    <row r="657" spans="1:4" x14ac:dyDescent="0.3">
      <c r="A657" t="s">
        <v>2578</v>
      </c>
      <c r="B657" s="1">
        <v>7862651002</v>
      </c>
      <c r="C657" t="s">
        <v>2579</v>
      </c>
      <c r="D657" s="8">
        <v>6000</v>
      </c>
    </row>
    <row r="658" spans="1:4" x14ac:dyDescent="0.3">
      <c r="A658" t="s">
        <v>473</v>
      </c>
      <c r="B658" s="1">
        <v>97714970585</v>
      </c>
      <c r="C658" t="s">
        <v>2580</v>
      </c>
      <c r="D658" s="8">
        <v>9500</v>
      </c>
    </row>
    <row r="659" spans="1:4" x14ac:dyDescent="0.3">
      <c r="A659" t="s">
        <v>223</v>
      </c>
      <c r="B659" s="1">
        <v>91123570599</v>
      </c>
      <c r="C659" t="s">
        <v>2581</v>
      </c>
      <c r="D659" s="8">
        <v>975</v>
      </c>
    </row>
    <row r="660" spans="1:4" x14ac:dyDescent="0.3">
      <c r="A660" t="s">
        <v>2582</v>
      </c>
      <c r="B660" s="1">
        <v>90039990560</v>
      </c>
      <c r="C660" t="s">
        <v>2583</v>
      </c>
      <c r="D660" s="8">
        <v>160</v>
      </c>
    </row>
    <row r="661" spans="1:4" x14ac:dyDescent="0.3">
      <c r="A661" t="s">
        <v>1335</v>
      </c>
      <c r="B661" s="1">
        <v>97514520580</v>
      </c>
      <c r="C661" t="s">
        <v>2584</v>
      </c>
      <c r="D661" s="8">
        <v>650</v>
      </c>
    </row>
    <row r="662" spans="1:4" x14ac:dyDescent="0.3">
      <c r="A662" t="s">
        <v>2585</v>
      </c>
      <c r="B662" s="1">
        <v>90000640574</v>
      </c>
      <c r="C662" t="s">
        <v>2586</v>
      </c>
      <c r="D662" s="8">
        <v>800</v>
      </c>
    </row>
    <row r="663" spans="1:4" x14ac:dyDescent="0.3">
      <c r="A663" t="s">
        <v>1481</v>
      </c>
      <c r="B663" s="1">
        <v>17739311003</v>
      </c>
      <c r="C663" t="s">
        <v>2587</v>
      </c>
      <c r="D663" s="8">
        <v>1170</v>
      </c>
    </row>
    <row r="664" spans="1:4" x14ac:dyDescent="0.3">
      <c r="A664" t="s">
        <v>2588</v>
      </c>
      <c r="B664" s="1">
        <v>96021650583</v>
      </c>
      <c r="C664" t="s">
        <v>2589</v>
      </c>
      <c r="D664" s="8">
        <v>2200</v>
      </c>
    </row>
    <row r="665" spans="1:4" x14ac:dyDescent="0.3">
      <c r="A665" t="s">
        <v>2590</v>
      </c>
      <c r="B665" s="1">
        <v>907320576</v>
      </c>
      <c r="C665" t="s">
        <v>2591</v>
      </c>
      <c r="D665" s="8">
        <v>2250</v>
      </c>
    </row>
    <row r="666" spans="1:4" x14ac:dyDescent="0.3">
      <c r="A666" t="s">
        <v>2592</v>
      </c>
      <c r="B666" s="1">
        <v>96571010584</v>
      </c>
      <c r="C666" t="s">
        <v>2593</v>
      </c>
      <c r="D666" s="8">
        <v>1840</v>
      </c>
    </row>
    <row r="667" spans="1:4" x14ac:dyDescent="0.3">
      <c r="A667" t="s">
        <v>2594</v>
      </c>
      <c r="B667" s="1">
        <v>2909110609</v>
      </c>
      <c r="C667" t="s">
        <v>2595</v>
      </c>
      <c r="D667" s="8">
        <v>2480</v>
      </c>
    </row>
    <row r="668" spans="1:4" x14ac:dyDescent="0.3">
      <c r="A668" t="s">
        <v>2596</v>
      </c>
      <c r="B668" s="1">
        <v>13631011007</v>
      </c>
      <c r="C668" t="s">
        <v>2597</v>
      </c>
      <c r="D668" s="8">
        <v>5146</v>
      </c>
    </row>
    <row r="669" spans="1:4" x14ac:dyDescent="0.3">
      <c r="A669" t="s">
        <v>102</v>
      </c>
      <c r="B669" s="1">
        <v>96585490582</v>
      </c>
      <c r="C669" t="s">
        <v>2598</v>
      </c>
      <c r="D669" s="8">
        <v>600</v>
      </c>
    </row>
    <row r="670" spans="1:4" x14ac:dyDescent="0.3">
      <c r="A670" t="s">
        <v>2599</v>
      </c>
      <c r="B670" s="1">
        <v>97594160588</v>
      </c>
      <c r="C670" t="s">
        <v>2600</v>
      </c>
      <c r="D670" s="8">
        <v>1925</v>
      </c>
    </row>
    <row r="671" spans="1:4" x14ac:dyDescent="0.3">
      <c r="A671" t="s">
        <v>231</v>
      </c>
      <c r="B671" s="1">
        <v>96430950582</v>
      </c>
      <c r="C671" t="s">
        <v>2601</v>
      </c>
      <c r="D671" s="8">
        <v>950</v>
      </c>
    </row>
    <row r="672" spans="1:4" x14ac:dyDescent="0.3">
      <c r="A672" t="s">
        <v>2602</v>
      </c>
      <c r="B672" s="1">
        <v>92043440582</v>
      </c>
      <c r="C672" t="s">
        <v>2603</v>
      </c>
      <c r="D672" s="8">
        <v>450</v>
      </c>
    </row>
    <row r="673" spans="1:4" x14ac:dyDescent="0.3">
      <c r="A673" t="s">
        <v>1475</v>
      </c>
      <c r="B673" s="1">
        <v>92077820600</v>
      </c>
      <c r="C673" t="s">
        <v>2604</v>
      </c>
      <c r="D673" s="8">
        <v>450</v>
      </c>
    </row>
    <row r="674" spans="1:4" x14ac:dyDescent="0.3">
      <c r="A674" t="s">
        <v>243</v>
      </c>
      <c r="B674" s="1">
        <v>90106610562</v>
      </c>
      <c r="C674" t="s">
        <v>2605</v>
      </c>
      <c r="D674" s="8">
        <v>490</v>
      </c>
    </row>
    <row r="675" spans="1:4" x14ac:dyDescent="0.3">
      <c r="A675" t="s">
        <v>2606</v>
      </c>
      <c r="B675" s="1">
        <v>14879211002</v>
      </c>
      <c r="C675" t="s">
        <v>2607</v>
      </c>
      <c r="D675" s="8">
        <v>3965</v>
      </c>
    </row>
    <row r="676" spans="1:4" x14ac:dyDescent="0.3">
      <c r="A676" t="s">
        <v>2608</v>
      </c>
      <c r="B676" s="1">
        <v>96502430588</v>
      </c>
      <c r="C676" t="s">
        <v>2609</v>
      </c>
      <c r="D676" s="8">
        <v>1200</v>
      </c>
    </row>
    <row r="677" spans="1:4" x14ac:dyDescent="0.3">
      <c r="A677" t="s">
        <v>2610</v>
      </c>
      <c r="B677" s="1">
        <v>97664750581</v>
      </c>
      <c r="C677" t="s">
        <v>2611</v>
      </c>
      <c r="D677" s="8">
        <v>440</v>
      </c>
    </row>
    <row r="678" spans="1:4" x14ac:dyDescent="0.3">
      <c r="A678" t="s">
        <v>457</v>
      </c>
      <c r="B678" s="1">
        <v>13295061009</v>
      </c>
      <c r="C678" t="s">
        <v>2612</v>
      </c>
      <c r="D678" s="8">
        <v>1430</v>
      </c>
    </row>
    <row r="679" spans="1:4" x14ac:dyDescent="0.3">
      <c r="A679" t="s">
        <v>2613</v>
      </c>
      <c r="B679" s="1">
        <v>13993501009</v>
      </c>
      <c r="C679" t="s">
        <v>2614</v>
      </c>
      <c r="D679" s="8">
        <v>1875</v>
      </c>
    </row>
    <row r="680" spans="1:4" x14ac:dyDescent="0.3">
      <c r="A680" t="s">
        <v>2615</v>
      </c>
      <c r="B680" s="1">
        <v>12110211005</v>
      </c>
      <c r="C680" t="s">
        <v>2616</v>
      </c>
      <c r="D680" s="8">
        <v>3420</v>
      </c>
    </row>
    <row r="681" spans="1:4" x14ac:dyDescent="0.3">
      <c r="A681" t="s">
        <v>937</v>
      </c>
      <c r="B681" s="1">
        <v>97344250580</v>
      </c>
      <c r="C681" t="s">
        <v>2617</v>
      </c>
      <c r="D681" s="8">
        <v>450</v>
      </c>
    </row>
    <row r="682" spans="1:4" x14ac:dyDescent="0.3">
      <c r="A682" t="s">
        <v>2618</v>
      </c>
      <c r="B682" s="1">
        <v>14973721005</v>
      </c>
      <c r="C682" t="s">
        <v>2619</v>
      </c>
      <c r="D682" s="8">
        <v>150</v>
      </c>
    </row>
    <row r="683" spans="1:4" x14ac:dyDescent="0.3">
      <c r="A683" t="s">
        <v>198</v>
      </c>
      <c r="B683" s="1">
        <v>13325681008</v>
      </c>
      <c r="C683" t="s">
        <v>2620</v>
      </c>
      <c r="D683" s="8">
        <v>1260</v>
      </c>
    </row>
    <row r="684" spans="1:4" x14ac:dyDescent="0.3">
      <c r="A684" t="s">
        <v>2621</v>
      </c>
      <c r="B684" s="1">
        <v>10912111001</v>
      </c>
      <c r="C684" t="s">
        <v>2622</v>
      </c>
      <c r="D684" s="8">
        <v>9788.33</v>
      </c>
    </row>
    <row r="685" spans="1:4" x14ac:dyDescent="0.3">
      <c r="A685" t="s">
        <v>2623</v>
      </c>
      <c r="B685" s="1">
        <v>3165160593</v>
      </c>
      <c r="C685" t="s">
        <v>2624</v>
      </c>
      <c r="D685" s="8">
        <v>720</v>
      </c>
    </row>
    <row r="686" spans="1:4" x14ac:dyDescent="0.3">
      <c r="A686" t="s">
        <v>2625</v>
      </c>
      <c r="B686" s="1">
        <v>90077310564</v>
      </c>
      <c r="C686" t="s">
        <v>2626</v>
      </c>
      <c r="D686" s="8">
        <v>900</v>
      </c>
    </row>
    <row r="687" spans="1:4" x14ac:dyDescent="0.3">
      <c r="A687" t="s">
        <v>470</v>
      </c>
      <c r="B687" s="1">
        <v>97689650584</v>
      </c>
      <c r="C687" t="s">
        <v>2627</v>
      </c>
      <c r="D687" s="8">
        <v>1584</v>
      </c>
    </row>
    <row r="688" spans="1:4" x14ac:dyDescent="0.3">
      <c r="A688" t="s">
        <v>2628</v>
      </c>
      <c r="B688" s="1">
        <v>2333550594</v>
      </c>
      <c r="C688" t="s">
        <v>2629</v>
      </c>
      <c r="D688" s="8">
        <v>10350</v>
      </c>
    </row>
    <row r="689" spans="1:4" x14ac:dyDescent="0.3">
      <c r="A689" t="s">
        <v>1001</v>
      </c>
      <c r="B689" s="1">
        <v>97073820587</v>
      </c>
      <c r="C689" t="s">
        <v>2630</v>
      </c>
      <c r="D689" s="8">
        <v>750</v>
      </c>
    </row>
    <row r="690" spans="1:4" x14ac:dyDescent="0.3">
      <c r="A690" t="s">
        <v>2631</v>
      </c>
      <c r="B690" s="1">
        <v>92080470609</v>
      </c>
      <c r="C690" t="s">
        <v>2632</v>
      </c>
      <c r="D690" s="8">
        <v>330</v>
      </c>
    </row>
    <row r="691" spans="1:4" x14ac:dyDescent="0.3">
      <c r="A691" t="s">
        <v>2633</v>
      </c>
      <c r="B691" s="1">
        <v>97414090585</v>
      </c>
      <c r="C691" t="s">
        <v>2634</v>
      </c>
      <c r="D691" s="8">
        <v>2100</v>
      </c>
    </row>
    <row r="692" spans="1:4" x14ac:dyDescent="0.3">
      <c r="A692" t="s">
        <v>2635</v>
      </c>
      <c r="B692" s="1">
        <v>10552681008</v>
      </c>
      <c r="C692" t="s">
        <v>2636</v>
      </c>
      <c r="D692" s="8">
        <v>10200</v>
      </c>
    </row>
    <row r="693" spans="1:4" x14ac:dyDescent="0.3">
      <c r="A693" t="s">
        <v>2637</v>
      </c>
      <c r="B693" s="1">
        <v>1436210569</v>
      </c>
      <c r="C693" t="s">
        <v>2638</v>
      </c>
      <c r="D693" s="8">
        <v>200</v>
      </c>
    </row>
    <row r="694" spans="1:4" x14ac:dyDescent="0.3">
      <c r="A694" t="s">
        <v>1213</v>
      </c>
      <c r="B694" s="1">
        <v>17744021001</v>
      </c>
      <c r="C694" t="s">
        <v>2639</v>
      </c>
      <c r="D694" s="8">
        <v>720</v>
      </c>
    </row>
    <row r="695" spans="1:4" x14ac:dyDescent="0.3">
      <c r="A695" t="s">
        <v>151</v>
      </c>
      <c r="B695" s="1">
        <v>80202790582</v>
      </c>
      <c r="C695" t="s">
        <v>2640</v>
      </c>
      <c r="D695" s="8">
        <v>1000</v>
      </c>
    </row>
    <row r="696" spans="1:4" x14ac:dyDescent="0.3">
      <c r="A696" t="s">
        <v>730</v>
      </c>
      <c r="B696" s="1">
        <v>97068200589</v>
      </c>
      <c r="C696" t="s">
        <v>2641</v>
      </c>
      <c r="D696" s="8">
        <v>3471.5</v>
      </c>
    </row>
    <row r="697" spans="1:4" x14ac:dyDescent="0.3">
      <c r="A697" t="s">
        <v>758</v>
      </c>
      <c r="B697" s="1">
        <v>97626450585</v>
      </c>
      <c r="C697" t="s">
        <v>2642</v>
      </c>
      <c r="D697" s="8">
        <v>900</v>
      </c>
    </row>
    <row r="698" spans="1:4" x14ac:dyDescent="0.3">
      <c r="A698" t="s">
        <v>2643</v>
      </c>
      <c r="B698" s="1">
        <v>97312200583</v>
      </c>
      <c r="C698" t="s">
        <v>2644</v>
      </c>
      <c r="D698" s="8">
        <v>2275</v>
      </c>
    </row>
    <row r="699" spans="1:4" x14ac:dyDescent="0.3">
      <c r="A699" t="s">
        <v>1323</v>
      </c>
      <c r="B699" s="1">
        <v>92088370603</v>
      </c>
      <c r="C699" t="s">
        <v>2645</v>
      </c>
      <c r="D699" s="8">
        <v>1444.3</v>
      </c>
    </row>
    <row r="700" spans="1:4" x14ac:dyDescent="0.3">
      <c r="A700" t="s">
        <v>444</v>
      </c>
      <c r="B700" s="1">
        <v>12744561007</v>
      </c>
      <c r="C700" t="s">
        <v>2646</v>
      </c>
      <c r="D700" s="8">
        <v>1430</v>
      </c>
    </row>
    <row r="701" spans="1:4" x14ac:dyDescent="0.3">
      <c r="A701" t="s">
        <v>2647</v>
      </c>
      <c r="B701" s="1">
        <v>16223771003</v>
      </c>
      <c r="C701" t="s">
        <v>2648</v>
      </c>
      <c r="D701" s="8">
        <v>200</v>
      </c>
    </row>
    <row r="702" spans="1:4" x14ac:dyDescent="0.3">
      <c r="A702" t="s">
        <v>2649</v>
      </c>
      <c r="B702" s="1">
        <v>97664300585</v>
      </c>
      <c r="C702" t="s">
        <v>2650</v>
      </c>
      <c r="D702" s="8">
        <v>225</v>
      </c>
    </row>
    <row r="703" spans="1:4" x14ac:dyDescent="0.3">
      <c r="A703" t="s">
        <v>2651</v>
      </c>
      <c r="B703" s="1">
        <v>14323121005</v>
      </c>
      <c r="C703" t="s">
        <v>2652</v>
      </c>
      <c r="D703" s="8">
        <v>840</v>
      </c>
    </row>
    <row r="704" spans="1:4" x14ac:dyDescent="0.3">
      <c r="A704" t="s">
        <v>2653</v>
      </c>
      <c r="B704" s="1">
        <v>15721571006</v>
      </c>
      <c r="C704" t="s">
        <v>2654</v>
      </c>
      <c r="D704" s="8">
        <v>2430</v>
      </c>
    </row>
    <row r="705" spans="1:4" x14ac:dyDescent="0.3">
      <c r="A705" t="s">
        <v>2655</v>
      </c>
      <c r="B705" s="1">
        <v>2961420607</v>
      </c>
      <c r="C705" t="s">
        <v>2656</v>
      </c>
      <c r="D705" s="8">
        <v>930</v>
      </c>
    </row>
    <row r="706" spans="1:4" x14ac:dyDescent="0.3">
      <c r="A706" t="s">
        <v>2657</v>
      </c>
      <c r="B706" s="1">
        <v>97792880581</v>
      </c>
      <c r="C706" t="s">
        <v>2658</v>
      </c>
      <c r="D706" s="8">
        <v>540</v>
      </c>
    </row>
    <row r="707" spans="1:4" x14ac:dyDescent="0.3">
      <c r="A707" t="s">
        <v>20</v>
      </c>
      <c r="B707" s="1">
        <v>90098400584</v>
      </c>
      <c r="C707" t="s">
        <v>2659</v>
      </c>
      <c r="D707" s="8">
        <v>720</v>
      </c>
    </row>
    <row r="708" spans="1:4" x14ac:dyDescent="0.3">
      <c r="A708" t="s">
        <v>2660</v>
      </c>
      <c r="B708" s="1">
        <v>9879941004</v>
      </c>
      <c r="C708" t="s">
        <v>2661</v>
      </c>
      <c r="D708" s="8">
        <v>16500</v>
      </c>
    </row>
    <row r="709" spans="1:4" x14ac:dyDescent="0.3">
      <c r="A709" t="s">
        <v>2662</v>
      </c>
      <c r="B709" s="1">
        <v>13872781003</v>
      </c>
      <c r="C709" t="s">
        <v>2663</v>
      </c>
      <c r="D709" s="8">
        <v>1745</v>
      </c>
    </row>
    <row r="710" spans="1:4" x14ac:dyDescent="0.3">
      <c r="A710" t="s">
        <v>2664</v>
      </c>
      <c r="B710" s="1">
        <v>9038321007</v>
      </c>
      <c r="C710" t="s">
        <v>2665</v>
      </c>
      <c r="D710" s="8">
        <v>9344</v>
      </c>
    </row>
    <row r="711" spans="1:4" x14ac:dyDescent="0.3">
      <c r="A711" t="s">
        <v>1294</v>
      </c>
      <c r="B711" s="1">
        <v>97762670582</v>
      </c>
      <c r="C711" t="s">
        <v>2666</v>
      </c>
      <c r="D711" s="8">
        <v>1240</v>
      </c>
    </row>
    <row r="712" spans="1:4" x14ac:dyDescent="0.3">
      <c r="A712" t="s">
        <v>2667</v>
      </c>
      <c r="B712" s="1">
        <v>15331641009</v>
      </c>
      <c r="C712" t="s">
        <v>2668</v>
      </c>
      <c r="D712" s="8">
        <v>5580</v>
      </c>
    </row>
    <row r="713" spans="1:4" x14ac:dyDescent="0.3">
      <c r="A713" t="s">
        <v>2669</v>
      </c>
      <c r="B713" s="1">
        <v>1978680567</v>
      </c>
      <c r="C713" t="s">
        <v>2670</v>
      </c>
      <c r="D713" s="8">
        <v>4300</v>
      </c>
    </row>
    <row r="714" spans="1:4" x14ac:dyDescent="0.3">
      <c r="A714" t="s">
        <v>2671</v>
      </c>
      <c r="B714" s="1">
        <v>2127470561</v>
      </c>
      <c r="C714" t="s">
        <v>2672</v>
      </c>
      <c r="D714" s="8">
        <v>840</v>
      </c>
    </row>
    <row r="715" spans="1:4" x14ac:dyDescent="0.3">
      <c r="A715" t="s">
        <v>1026</v>
      </c>
      <c r="B715" s="1">
        <v>97323370581</v>
      </c>
      <c r="C715" t="s">
        <v>2673</v>
      </c>
      <c r="D715" s="8">
        <v>335</v>
      </c>
    </row>
    <row r="716" spans="1:4" x14ac:dyDescent="0.3">
      <c r="A716" t="s">
        <v>232</v>
      </c>
      <c r="B716" s="1">
        <v>96541990584</v>
      </c>
      <c r="C716" t="s">
        <v>2674</v>
      </c>
      <c r="D716" s="8">
        <v>715</v>
      </c>
    </row>
    <row r="717" spans="1:4" x14ac:dyDescent="0.3">
      <c r="A717" t="s">
        <v>2675</v>
      </c>
      <c r="B717" s="1">
        <v>96537270587</v>
      </c>
      <c r="C717" t="s">
        <v>2676</v>
      </c>
      <c r="D717" s="8">
        <v>800</v>
      </c>
    </row>
    <row r="718" spans="1:4" x14ac:dyDescent="0.3">
      <c r="A718" t="s">
        <v>2677</v>
      </c>
      <c r="B718" s="1">
        <v>14881401005</v>
      </c>
      <c r="C718" t="s">
        <v>2678</v>
      </c>
      <c r="D718" s="8">
        <v>2790</v>
      </c>
    </row>
    <row r="719" spans="1:4" x14ac:dyDescent="0.3">
      <c r="A719" t="s">
        <v>2679</v>
      </c>
      <c r="B719" s="1">
        <v>92084480604</v>
      </c>
      <c r="C719" t="s">
        <v>2680</v>
      </c>
      <c r="D719" s="8">
        <v>700</v>
      </c>
    </row>
    <row r="720" spans="1:4" x14ac:dyDescent="0.3">
      <c r="A720" t="s">
        <v>1018</v>
      </c>
      <c r="B720" s="1">
        <v>15743431007</v>
      </c>
      <c r="C720" t="s">
        <v>2681</v>
      </c>
      <c r="D720" s="8">
        <v>840</v>
      </c>
    </row>
    <row r="721" spans="1:4" x14ac:dyDescent="0.3">
      <c r="A721" t="s">
        <v>772</v>
      </c>
      <c r="B721" s="1">
        <v>96542650583</v>
      </c>
      <c r="C721" t="s">
        <v>2682</v>
      </c>
      <c r="D721" s="8">
        <v>540</v>
      </c>
    </row>
    <row r="722" spans="1:4" x14ac:dyDescent="0.3">
      <c r="A722" t="s">
        <v>95</v>
      </c>
      <c r="B722" s="1">
        <v>94092290587</v>
      </c>
      <c r="C722" t="s">
        <v>2683</v>
      </c>
      <c r="D722" s="8">
        <v>1700</v>
      </c>
    </row>
    <row r="723" spans="1:4" x14ac:dyDescent="0.3">
      <c r="A723" t="s">
        <v>2684</v>
      </c>
      <c r="B723" s="1">
        <v>94091740582</v>
      </c>
      <c r="C723" t="s">
        <v>2685</v>
      </c>
      <c r="D723" s="8">
        <v>850</v>
      </c>
    </row>
    <row r="724" spans="1:4" x14ac:dyDescent="0.3">
      <c r="A724" t="s">
        <v>2686</v>
      </c>
      <c r="B724" s="1">
        <v>92028880588</v>
      </c>
      <c r="C724" t="s">
        <v>2687</v>
      </c>
      <c r="D724" s="8">
        <v>6875</v>
      </c>
    </row>
    <row r="725" spans="1:4" x14ac:dyDescent="0.3">
      <c r="A725" t="s">
        <v>2688</v>
      </c>
      <c r="B725" s="1">
        <v>96387780586</v>
      </c>
      <c r="C725" t="s">
        <v>2689</v>
      </c>
      <c r="D725" s="8">
        <v>1650</v>
      </c>
    </row>
    <row r="726" spans="1:4" x14ac:dyDescent="0.3">
      <c r="A726" t="s">
        <v>137</v>
      </c>
      <c r="B726" s="1">
        <v>10175181006</v>
      </c>
      <c r="C726" t="s">
        <v>2690</v>
      </c>
      <c r="D726" s="8">
        <v>9400</v>
      </c>
    </row>
    <row r="727" spans="1:4" x14ac:dyDescent="0.3">
      <c r="A727" t="s">
        <v>2691</v>
      </c>
      <c r="B727" s="1">
        <v>97615770589</v>
      </c>
      <c r="C727" t="s">
        <v>2692</v>
      </c>
      <c r="D727" s="8">
        <v>665</v>
      </c>
    </row>
    <row r="728" spans="1:4" x14ac:dyDescent="0.3">
      <c r="A728" t="s">
        <v>2693</v>
      </c>
      <c r="B728" s="1">
        <v>91176720596</v>
      </c>
      <c r="C728" t="s">
        <v>2694</v>
      </c>
      <c r="D728" s="8">
        <v>980</v>
      </c>
    </row>
    <row r="729" spans="1:4" x14ac:dyDescent="0.3">
      <c r="A729" t="s">
        <v>2695</v>
      </c>
      <c r="B729" s="1">
        <v>2339850592</v>
      </c>
      <c r="C729" t="s">
        <v>2696</v>
      </c>
      <c r="D729" s="8">
        <v>780</v>
      </c>
    </row>
    <row r="730" spans="1:4" x14ac:dyDescent="0.3">
      <c r="A730" t="s">
        <v>2697</v>
      </c>
      <c r="B730" s="1">
        <v>12620041009</v>
      </c>
      <c r="C730" t="s">
        <v>2698</v>
      </c>
      <c r="D730" s="8">
        <v>400</v>
      </c>
    </row>
    <row r="731" spans="1:4" x14ac:dyDescent="0.3">
      <c r="A731" t="s">
        <v>324</v>
      </c>
      <c r="B731" s="1">
        <v>97987920580</v>
      </c>
      <c r="C731" t="s">
        <v>2699</v>
      </c>
      <c r="D731" s="8">
        <v>480</v>
      </c>
    </row>
    <row r="732" spans="1:4" x14ac:dyDescent="0.3">
      <c r="A732" t="s">
        <v>2700</v>
      </c>
      <c r="B732" s="1">
        <v>7614001001</v>
      </c>
      <c r="C732" t="s">
        <v>2701</v>
      </c>
      <c r="D732" s="8">
        <v>3250</v>
      </c>
    </row>
    <row r="733" spans="1:4" x14ac:dyDescent="0.3">
      <c r="A733" t="s">
        <v>2702</v>
      </c>
      <c r="B733" s="1">
        <v>95034130583</v>
      </c>
      <c r="C733" t="s">
        <v>2703</v>
      </c>
      <c r="D733" s="8">
        <v>250</v>
      </c>
    </row>
    <row r="734" spans="1:4" x14ac:dyDescent="0.3">
      <c r="A734" t="s">
        <v>1190</v>
      </c>
      <c r="B734" s="1">
        <v>2459600603</v>
      </c>
      <c r="C734" t="s">
        <v>2704</v>
      </c>
      <c r="D734" s="8">
        <v>150</v>
      </c>
    </row>
    <row r="735" spans="1:4" x14ac:dyDescent="0.3">
      <c r="A735" t="s">
        <v>2705</v>
      </c>
      <c r="B735" s="1">
        <v>2882580604</v>
      </c>
      <c r="C735" t="s">
        <v>2706</v>
      </c>
      <c r="D735" s="8">
        <v>13795</v>
      </c>
    </row>
    <row r="736" spans="1:4" x14ac:dyDescent="0.3">
      <c r="A736" t="s">
        <v>1274</v>
      </c>
      <c r="B736" s="1">
        <v>2682380593</v>
      </c>
      <c r="C736" t="s">
        <v>2707</v>
      </c>
      <c r="D736" s="8">
        <v>960</v>
      </c>
    </row>
    <row r="737" spans="1:4" x14ac:dyDescent="0.3">
      <c r="A737" t="s">
        <v>2708</v>
      </c>
      <c r="B737" s="1">
        <v>15774161002</v>
      </c>
      <c r="C737" t="s">
        <v>2709</v>
      </c>
      <c r="D737" s="8">
        <v>7250</v>
      </c>
    </row>
    <row r="738" spans="1:4" x14ac:dyDescent="0.3">
      <c r="A738" t="s">
        <v>1132</v>
      </c>
      <c r="B738" s="1">
        <v>97724930587</v>
      </c>
      <c r="C738" t="s">
        <v>2710</v>
      </c>
      <c r="D738" s="8">
        <v>140</v>
      </c>
    </row>
    <row r="739" spans="1:4" x14ac:dyDescent="0.3">
      <c r="A739" t="s">
        <v>2711</v>
      </c>
      <c r="B739" s="1">
        <v>17130401007</v>
      </c>
      <c r="C739" t="s">
        <v>2712</v>
      </c>
      <c r="D739" s="8">
        <v>1980</v>
      </c>
    </row>
    <row r="740" spans="1:4" x14ac:dyDescent="0.3">
      <c r="A740" t="s">
        <v>76</v>
      </c>
      <c r="B740" s="1">
        <v>90060680593</v>
      </c>
      <c r="C740" t="s">
        <v>2713</v>
      </c>
      <c r="D740" s="8">
        <v>420</v>
      </c>
    </row>
    <row r="741" spans="1:4" x14ac:dyDescent="0.3">
      <c r="A741" t="s">
        <v>2714</v>
      </c>
      <c r="B741" s="1">
        <v>97986100580</v>
      </c>
      <c r="C741" t="s">
        <v>2715</v>
      </c>
      <c r="D741" s="8">
        <v>1950</v>
      </c>
    </row>
    <row r="742" spans="1:4" x14ac:dyDescent="0.3">
      <c r="A742" t="s">
        <v>1028</v>
      </c>
      <c r="B742" s="1">
        <v>96426530588</v>
      </c>
      <c r="C742" t="s">
        <v>2716</v>
      </c>
      <c r="D742" s="8">
        <v>1235</v>
      </c>
    </row>
    <row r="743" spans="1:4" x14ac:dyDescent="0.3">
      <c r="A743" t="s">
        <v>998</v>
      </c>
      <c r="B743" s="1">
        <v>93033040580</v>
      </c>
      <c r="C743" t="s">
        <v>2717</v>
      </c>
      <c r="D743" s="8">
        <v>400</v>
      </c>
    </row>
    <row r="744" spans="1:4" x14ac:dyDescent="0.3">
      <c r="A744" t="s">
        <v>266</v>
      </c>
      <c r="B744" s="1">
        <v>97089430587</v>
      </c>
      <c r="C744" t="s">
        <v>2718</v>
      </c>
      <c r="D744" s="8">
        <v>5100</v>
      </c>
    </row>
    <row r="745" spans="1:4" x14ac:dyDescent="0.3">
      <c r="A745" t="s">
        <v>2719</v>
      </c>
      <c r="B745" s="1">
        <v>5842461005</v>
      </c>
      <c r="C745" t="s">
        <v>2720</v>
      </c>
      <c r="D745" s="8">
        <v>400</v>
      </c>
    </row>
    <row r="746" spans="1:4" x14ac:dyDescent="0.3">
      <c r="A746" t="s">
        <v>448</v>
      </c>
      <c r="B746" s="1">
        <v>96553350586</v>
      </c>
      <c r="C746" t="s">
        <v>2721</v>
      </c>
      <c r="D746" s="8">
        <v>350</v>
      </c>
    </row>
    <row r="747" spans="1:4" x14ac:dyDescent="0.3">
      <c r="A747" t="s">
        <v>546</v>
      </c>
      <c r="B747" s="1">
        <v>2752250601</v>
      </c>
      <c r="C747" t="s">
        <v>2722</v>
      </c>
      <c r="D747" s="8">
        <v>3825</v>
      </c>
    </row>
    <row r="748" spans="1:4" x14ac:dyDescent="0.3">
      <c r="A748" t="s">
        <v>539</v>
      </c>
      <c r="B748" s="1">
        <v>80020950574</v>
      </c>
      <c r="C748" t="s">
        <v>2723</v>
      </c>
      <c r="D748" s="8">
        <v>2050</v>
      </c>
    </row>
    <row r="749" spans="1:4" x14ac:dyDescent="0.3">
      <c r="A749" t="s">
        <v>2724</v>
      </c>
      <c r="B749" s="1">
        <v>3200550592</v>
      </c>
      <c r="C749" t="s">
        <v>2725</v>
      </c>
      <c r="D749" s="8">
        <v>3440</v>
      </c>
    </row>
    <row r="750" spans="1:4" x14ac:dyDescent="0.3">
      <c r="A750" t="s">
        <v>1047</v>
      </c>
      <c r="B750" s="1">
        <v>96418350581</v>
      </c>
      <c r="C750" t="s">
        <v>2726</v>
      </c>
      <c r="D750" s="8">
        <v>200</v>
      </c>
    </row>
    <row r="751" spans="1:4" x14ac:dyDescent="0.3">
      <c r="A751" t="s">
        <v>2727</v>
      </c>
      <c r="B751" s="1">
        <v>3039100601</v>
      </c>
      <c r="C751" t="s">
        <v>2728</v>
      </c>
      <c r="D751" s="8">
        <v>230</v>
      </c>
    </row>
    <row r="752" spans="1:4" x14ac:dyDescent="0.3">
      <c r="A752" t="s">
        <v>2729</v>
      </c>
      <c r="B752" s="1">
        <v>12976021001</v>
      </c>
      <c r="C752" t="s">
        <v>2730</v>
      </c>
      <c r="D752" s="8">
        <v>1400</v>
      </c>
    </row>
    <row r="753" spans="1:4" x14ac:dyDescent="0.3">
      <c r="A753" t="s">
        <v>2731</v>
      </c>
      <c r="B753" s="1">
        <v>97713240584</v>
      </c>
      <c r="C753" t="s">
        <v>2732</v>
      </c>
      <c r="D753" s="8">
        <v>1190</v>
      </c>
    </row>
    <row r="754" spans="1:4" x14ac:dyDescent="0.3">
      <c r="A754" t="s">
        <v>2733</v>
      </c>
      <c r="B754" s="1">
        <v>94066870588</v>
      </c>
      <c r="C754" t="s">
        <v>2734</v>
      </c>
      <c r="D754" s="8">
        <v>850</v>
      </c>
    </row>
    <row r="755" spans="1:4" x14ac:dyDescent="0.3">
      <c r="A755" t="s">
        <v>395</v>
      </c>
      <c r="B755" s="1">
        <v>97310840588</v>
      </c>
      <c r="C755" t="s">
        <v>2735</v>
      </c>
      <c r="D755" s="8">
        <v>2080</v>
      </c>
    </row>
    <row r="756" spans="1:4" x14ac:dyDescent="0.3">
      <c r="A756" t="s">
        <v>2736</v>
      </c>
      <c r="B756" s="1">
        <v>97406770582</v>
      </c>
      <c r="C756" t="s">
        <v>2737</v>
      </c>
      <c r="D756" s="8">
        <v>500</v>
      </c>
    </row>
    <row r="757" spans="1:4" x14ac:dyDescent="0.3">
      <c r="A757" t="s">
        <v>999</v>
      </c>
      <c r="B757" s="1">
        <v>3291850596</v>
      </c>
      <c r="C757" t="s">
        <v>2738</v>
      </c>
      <c r="D757" s="8">
        <v>100</v>
      </c>
    </row>
    <row r="758" spans="1:4" x14ac:dyDescent="0.3">
      <c r="A758" t="s">
        <v>2739</v>
      </c>
      <c r="B758" s="1">
        <v>1858670563</v>
      </c>
      <c r="C758" t="s">
        <v>2740</v>
      </c>
      <c r="D758" s="8">
        <v>3300</v>
      </c>
    </row>
    <row r="759" spans="1:4" x14ac:dyDescent="0.3">
      <c r="A759" t="s">
        <v>2741</v>
      </c>
      <c r="B759" s="1">
        <v>1942670595</v>
      </c>
      <c r="C759" t="s">
        <v>2742</v>
      </c>
      <c r="D759" s="8">
        <v>1680</v>
      </c>
    </row>
    <row r="760" spans="1:4" x14ac:dyDescent="0.3">
      <c r="A760" t="s">
        <v>2743</v>
      </c>
      <c r="B760" s="1">
        <v>92075250602</v>
      </c>
      <c r="C760" t="s">
        <v>2744</v>
      </c>
      <c r="D760" s="8">
        <v>3500</v>
      </c>
    </row>
    <row r="761" spans="1:4" x14ac:dyDescent="0.3">
      <c r="A761" t="s">
        <v>2745</v>
      </c>
      <c r="B761" s="1">
        <v>3122820602</v>
      </c>
      <c r="C761" t="s">
        <v>2746</v>
      </c>
      <c r="D761" s="8">
        <v>19000</v>
      </c>
    </row>
    <row r="762" spans="1:4" x14ac:dyDescent="0.3">
      <c r="A762" t="s">
        <v>2747</v>
      </c>
      <c r="B762" s="1">
        <v>90011040608</v>
      </c>
      <c r="C762" t="s">
        <v>2748</v>
      </c>
      <c r="D762" s="8">
        <v>840</v>
      </c>
    </row>
    <row r="763" spans="1:4" x14ac:dyDescent="0.3">
      <c r="A763" t="s">
        <v>440</v>
      </c>
      <c r="B763" s="1">
        <v>3211020593</v>
      </c>
      <c r="C763" t="s">
        <v>2749</v>
      </c>
      <c r="D763" s="8">
        <v>1036.2</v>
      </c>
    </row>
    <row r="764" spans="1:4" x14ac:dyDescent="0.3">
      <c r="A764" t="s">
        <v>2750</v>
      </c>
      <c r="B764" s="1">
        <v>90046860590</v>
      </c>
      <c r="C764" t="s">
        <v>2751</v>
      </c>
      <c r="D764" s="8">
        <v>1750</v>
      </c>
    </row>
    <row r="765" spans="1:4" x14ac:dyDescent="0.3">
      <c r="A765" t="s">
        <v>2752</v>
      </c>
      <c r="B765" s="1">
        <v>5586881004</v>
      </c>
      <c r="C765" t="s">
        <v>2753</v>
      </c>
      <c r="D765" s="8">
        <v>2580</v>
      </c>
    </row>
    <row r="766" spans="1:4" x14ac:dyDescent="0.3">
      <c r="A766" t="s">
        <v>2754</v>
      </c>
      <c r="B766" s="1">
        <v>97374150585</v>
      </c>
      <c r="C766" t="s">
        <v>2755</v>
      </c>
      <c r="D766" s="8">
        <v>4420</v>
      </c>
    </row>
    <row r="767" spans="1:4" x14ac:dyDescent="0.3">
      <c r="A767" t="s">
        <v>2756</v>
      </c>
      <c r="B767" s="1">
        <v>97787010582</v>
      </c>
      <c r="C767" t="s">
        <v>2757</v>
      </c>
      <c r="D767" s="8">
        <v>2970</v>
      </c>
    </row>
    <row r="768" spans="1:4" x14ac:dyDescent="0.3">
      <c r="A768" t="s">
        <v>2758</v>
      </c>
      <c r="B768" s="1">
        <v>1902560562</v>
      </c>
      <c r="C768" t="s">
        <v>2759</v>
      </c>
      <c r="D768" s="8">
        <v>880</v>
      </c>
    </row>
    <row r="769" spans="1:4" x14ac:dyDescent="0.3">
      <c r="A769" t="s">
        <v>2760</v>
      </c>
      <c r="B769" s="1">
        <v>4766981007</v>
      </c>
      <c r="C769" t="s">
        <v>2761</v>
      </c>
      <c r="D769" s="8">
        <v>780</v>
      </c>
    </row>
    <row r="770" spans="1:4" x14ac:dyDescent="0.3">
      <c r="A770" t="s">
        <v>2762</v>
      </c>
      <c r="B770" s="1">
        <v>90059680570</v>
      </c>
      <c r="C770" t="s">
        <v>2763</v>
      </c>
      <c r="D770" s="8">
        <v>660</v>
      </c>
    </row>
    <row r="771" spans="1:4" x14ac:dyDescent="0.3">
      <c r="A771" t="s">
        <v>2764</v>
      </c>
      <c r="B771" s="1">
        <v>2235630569</v>
      </c>
      <c r="C771" t="s">
        <v>2765</v>
      </c>
      <c r="D771" s="8">
        <v>1150</v>
      </c>
    </row>
    <row r="772" spans="1:4" x14ac:dyDescent="0.3">
      <c r="A772" t="s">
        <v>2766</v>
      </c>
      <c r="B772" s="1">
        <v>90058110595</v>
      </c>
      <c r="C772" t="s">
        <v>2767</v>
      </c>
      <c r="D772" s="8">
        <v>1260</v>
      </c>
    </row>
    <row r="773" spans="1:4" x14ac:dyDescent="0.3">
      <c r="A773" t="s">
        <v>718</v>
      </c>
      <c r="B773" s="1">
        <v>90003440592</v>
      </c>
      <c r="C773" t="s">
        <v>2768</v>
      </c>
      <c r="D773" s="8">
        <v>1705</v>
      </c>
    </row>
    <row r="774" spans="1:4" x14ac:dyDescent="0.3">
      <c r="A774" t="s">
        <v>2769</v>
      </c>
      <c r="B774" s="1">
        <v>97810300588</v>
      </c>
      <c r="C774" t="s">
        <v>2770</v>
      </c>
      <c r="D774" s="8">
        <v>980</v>
      </c>
    </row>
    <row r="775" spans="1:4" x14ac:dyDescent="0.3">
      <c r="A775" t="s">
        <v>178</v>
      </c>
      <c r="B775" s="1">
        <v>91118260594</v>
      </c>
      <c r="C775" t="s">
        <v>2771</v>
      </c>
      <c r="D775" s="8">
        <v>1995</v>
      </c>
    </row>
    <row r="776" spans="1:4" x14ac:dyDescent="0.3">
      <c r="A776" t="s">
        <v>489</v>
      </c>
      <c r="B776" s="1">
        <v>13487371000</v>
      </c>
      <c r="C776" t="s">
        <v>2772</v>
      </c>
      <c r="D776" s="8">
        <v>4425</v>
      </c>
    </row>
    <row r="777" spans="1:4" x14ac:dyDescent="0.3">
      <c r="A777" t="s">
        <v>2773</v>
      </c>
      <c r="B777" s="1">
        <v>15413141001</v>
      </c>
      <c r="C777" t="s">
        <v>2774</v>
      </c>
      <c r="D777" s="8">
        <v>3720</v>
      </c>
    </row>
    <row r="778" spans="1:4" x14ac:dyDescent="0.3">
      <c r="A778" t="s">
        <v>603</v>
      </c>
      <c r="B778" s="1">
        <v>92050900601</v>
      </c>
      <c r="C778" t="s">
        <v>2775</v>
      </c>
      <c r="D778" s="8">
        <v>1000</v>
      </c>
    </row>
    <row r="779" spans="1:4" x14ac:dyDescent="0.3">
      <c r="A779" t="s">
        <v>2776</v>
      </c>
      <c r="B779" s="1">
        <v>2826030591</v>
      </c>
      <c r="C779" t="s">
        <v>2777</v>
      </c>
      <c r="D779" s="8">
        <v>1900</v>
      </c>
    </row>
    <row r="780" spans="1:4" x14ac:dyDescent="0.3">
      <c r="A780" t="s">
        <v>284</v>
      </c>
      <c r="B780" s="1">
        <v>96311650582</v>
      </c>
      <c r="C780" t="s">
        <v>2778</v>
      </c>
      <c r="D780" s="8">
        <v>2025</v>
      </c>
    </row>
    <row r="781" spans="1:4" x14ac:dyDescent="0.3">
      <c r="A781" t="s">
        <v>2779</v>
      </c>
      <c r="B781" s="1">
        <v>13930121002</v>
      </c>
      <c r="C781" t="s">
        <v>2780</v>
      </c>
      <c r="D781" s="8">
        <v>1450</v>
      </c>
    </row>
    <row r="782" spans="1:4" x14ac:dyDescent="0.3">
      <c r="A782" t="s">
        <v>493</v>
      </c>
      <c r="B782" s="1">
        <v>90066260598</v>
      </c>
      <c r="C782" t="s">
        <v>2781</v>
      </c>
      <c r="D782" s="8">
        <v>2560</v>
      </c>
    </row>
    <row r="783" spans="1:4" x14ac:dyDescent="0.3">
      <c r="A783" t="s">
        <v>2782</v>
      </c>
      <c r="B783" s="1">
        <v>91178240593</v>
      </c>
      <c r="C783" t="s">
        <v>2783</v>
      </c>
      <c r="D783" s="8">
        <v>560</v>
      </c>
    </row>
    <row r="784" spans="1:4" x14ac:dyDescent="0.3">
      <c r="A784" t="s">
        <v>2784</v>
      </c>
      <c r="B784" s="1">
        <v>96446930586</v>
      </c>
      <c r="C784" t="s">
        <v>2785</v>
      </c>
      <c r="D784" s="8">
        <v>150</v>
      </c>
    </row>
    <row r="785" spans="1:4" x14ac:dyDescent="0.3">
      <c r="A785" t="s">
        <v>2786</v>
      </c>
      <c r="B785" s="1">
        <v>16671701007</v>
      </c>
      <c r="C785" t="s">
        <v>2787</v>
      </c>
      <c r="D785" s="8">
        <v>500</v>
      </c>
    </row>
    <row r="786" spans="1:4" x14ac:dyDescent="0.3">
      <c r="A786" t="s">
        <v>2788</v>
      </c>
      <c r="B786" s="1">
        <v>97324640586</v>
      </c>
      <c r="C786" t="s">
        <v>2789</v>
      </c>
      <c r="D786" s="8">
        <v>520</v>
      </c>
    </row>
    <row r="787" spans="1:4" x14ac:dyDescent="0.3">
      <c r="A787" t="s">
        <v>2790</v>
      </c>
      <c r="B787" s="1">
        <v>3170420602</v>
      </c>
      <c r="C787" t="s">
        <v>2791</v>
      </c>
      <c r="D787" s="8">
        <v>5000</v>
      </c>
    </row>
    <row r="788" spans="1:4" x14ac:dyDescent="0.3">
      <c r="A788" t="s">
        <v>234</v>
      </c>
      <c r="B788" s="1">
        <v>90060450591</v>
      </c>
      <c r="C788" t="s">
        <v>2792</v>
      </c>
      <c r="D788" s="8">
        <v>1700</v>
      </c>
    </row>
    <row r="789" spans="1:4" x14ac:dyDescent="0.3">
      <c r="A789" t="s">
        <v>66</v>
      </c>
      <c r="B789" s="1">
        <v>90021620605</v>
      </c>
      <c r="C789" t="s">
        <v>2793</v>
      </c>
      <c r="D789" s="8">
        <v>1760</v>
      </c>
    </row>
    <row r="790" spans="1:4" x14ac:dyDescent="0.3">
      <c r="A790" t="s">
        <v>2794</v>
      </c>
      <c r="B790" s="1">
        <v>90016940604</v>
      </c>
      <c r="C790" t="s">
        <v>2795</v>
      </c>
      <c r="D790" s="8">
        <v>1505</v>
      </c>
    </row>
    <row r="791" spans="1:4" x14ac:dyDescent="0.3">
      <c r="A791" t="s">
        <v>2796</v>
      </c>
      <c r="B791" s="1">
        <v>16139911008</v>
      </c>
      <c r="C791" t="s">
        <v>2797</v>
      </c>
      <c r="D791" s="8">
        <v>500</v>
      </c>
    </row>
    <row r="792" spans="1:4" x14ac:dyDescent="0.3">
      <c r="A792" t="s">
        <v>2798</v>
      </c>
      <c r="B792" s="1">
        <v>92079730609</v>
      </c>
      <c r="C792" t="s">
        <v>2799</v>
      </c>
      <c r="D792" s="8">
        <v>2100</v>
      </c>
    </row>
    <row r="793" spans="1:4" x14ac:dyDescent="0.3">
      <c r="A793" t="s">
        <v>2800</v>
      </c>
      <c r="B793" s="1">
        <v>97355780582</v>
      </c>
      <c r="C793" t="s">
        <v>2801</v>
      </c>
      <c r="D793" s="8">
        <v>280</v>
      </c>
    </row>
    <row r="794" spans="1:4" x14ac:dyDescent="0.3">
      <c r="A794" t="s">
        <v>1023</v>
      </c>
      <c r="B794" s="1">
        <v>14417681005</v>
      </c>
      <c r="C794" t="s">
        <v>2802</v>
      </c>
      <c r="D794" s="8">
        <v>605</v>
      </c>
    </row>
    <row r="795" spans="1:4" x14ac:dyDescent="0.3">
      <c r="A795" t="s">
        <v>2803</v>
      </c>
      <c r="B795" s="1">
        <v>1522840568</v>
      </c>
      <c r="C795" t="s">
        <v>2804</v>
      </c>
      <c r="D795" s="8">
        <v>1150</v>
      </c>
    </row>
    <row r="796" spans="1:4" x14ac:dyDescent="0.3">
      <c r="A796" t="s">
        <v>2805</v>
      </c>
      <c r="B796" s="1">
        <v>97624140584</v>
      </c>
      <c r="C796" t="s">
        <v>2806</v>
      </c>
      <c r="D796" s="8">
        <v>1400</v>
      </c>
    </row>
    <row r="797" spans="1:4" x14ac:dyDescent="0.3">
      <c r="A797" t="s">
        <v>2807</v>
      </c>
      <c r="B797" s="1">
        <v>97810490587</v>
      </c>
      <c r="C797" t="s">
        <v>2808</v>
      </c>
      <c r="D797" s="8">
        <v>14800</v>
      </c>
    </row>
    <row r="798" spans="1:4" x14ac:dyDescent="0.3">
      <c r="A798" t="s">
        <v>2809</v>
      </c>
      <c r="B798" s="1">
        <v>3261910594</v>
      </c>
      <c r="C798" t="s">
        <v>2810</v>
      </c>
      <c r="D798" s="8">
        <v>7195</v>
      </c>
    </row>
    <row r="799" spans="1:4" x14ac:dyDescent="0.3">
      <c r="A799" t="s">
        <v>2811</v>
      </c>
      <c r="B799" s="1">
        <v>97755380587</v>
      </c>
      <c r="C799" t="s">
        <v>2812</v>
      </c>
      <c r="D799" s="8">
        <v>2340</v>
      </c>
    </row>
    <row r="800" spans="1:4" x14ac:dyDescent="0.3">
      <c r="A800" t="s">
        <v>2813</v>
      </c>
      <c r="B800" s="1">
        <v>94085950585</v>
      </c>
      <c r="C800" t="s">
        <v>2814</v>
      </c>
      <c r="D800" s="8">
        <v>650</v>
      </c>
    </row>
    <row r="801" spans="1:4" x14ac:dyDescent="0.3">
      <c r="A801" t="s">
        <v>2815</v>
      </c>
      <c r="B801" s="1">
        <v>6794801008</v>
      </c>
      <c r="C801" t="s">
        <v>2816</v>
      </c>
      <c r="D801" s="8">
        <v>7025.2</v>
      </c>
    </row>
    <row r="802" spans="1:4" x14ac:dyDescent="0.3">
      <c r="A802" t="s">
        <v>2817</v>
      </c>
      <c r="B802" s="1">
        <v>97075740585</v>
      </c>
      <c r="C802" t="s">
        <v>2818</v>
      </c>
      <c r="D802" s="8">
        <v>4644</v>
      </c>
    </row>
    <row r="803" spans="1:4" x14ac:dyDescent="0.3">
      <c r="A803" t="s">
        <v>2819</v>
      </c>
      <c r="B803" s="1">
        <v>97051870588</v>
      </c>
      <c r="C803" t="s">
        <v>2820</v>
      </c>
      <c r="D803" s="8">
        <v>7120</v>
      </c>
    </row>
    <row r="804" spans="1:4" x14ac:dyDescent="0.3">
      <c r="A804" t="s">
        <v>2821</v>
      </c>
      <c r="B804" s="1">
        <v>91130110595</v>
      </c>
      <c r="C804" t="s">
        <v>2822</v>
      </c>
      <c r="D804" s="8">
        <v>720</v>
      </c>
    </row>
    <row r="805" spans="1:4" x14ac:dyDescent="0.3">
      <c r="A805" t="s">
        <v>2823</v>
      </c>
      <c r="B805" s="1">
        <v>5203431001</v>
      </c>
      <c r="C805" t="s">
        <v>2824</v>
      </c>
      <c r="D805" s="8">
        <v>444</v>
      </c>
    </row>
    <row r="806" spans="1:4" x14ac:dyDescent="0.3">
      <c r="A806" t="s">
        <v>2825</v>
      </c>
      <c r="B806" s="1">
        <v>91053700588</v>
      </c>
      <c r="C806" t="s">
        <v>2826</v>
      </c>
      <c r="D806" s="8">
        <v>3965</v>
      </c>
    </row>
    <row r="807" spans="1:4" x14ac:dyDescent="0.3">
      <c r="A807" t="s">
        <v>1283</v>
      </c>
      <c r="B807" s="1">
        <v>97767510585</v>
      </c>
      <c r="C807" t="s">
        <v>2827</v>
      </c>
      <c r="D807" s="8">
        <v>600</v>
      </c>
    </row>
    <row r="808" spans="1:4" x14ac:dyDescent="0.3">
      <c r="A808" t="s">
        <v>2828</v>
      </c>
      <c r="B808" s="1">
        <v>12046361007</v>
      </c>
      <c r="C808" t="s">
        <v>2829</v>
      </c>
      <c r="D808" s="8">
        <v>2720</v>
      </c>
    </row>
    <row r="809" spans="1:4" x14ac:dyDescent="0.3">
      <c r="A809" t="s">
        <v>2830</v>
      </c>
      <c r="B809" s="1">
        <v>94030410586</v>
      </c>
      <c r="C809" t="s">
        <v>2831</v>
      </c>
      <c r="D809" s="8">
        <v>1740</v>
      </c>
    </row>
    <row r="810" spans="1:4" x14ac:dyDescent="0.3">
      <c r="A810" t="s">
        <v>2832</v>
      </c>
      <c r="B810" s="1">
        <v>97765440587</v>
      </c>
      <c r="C810" t="s">
        <v>2833</v>
      </c>
      <c r="D810" s="8">
        <v>520</v>
      </c>
    </row>
    <row r="811" spans="1:4" x14ac:dyDescent="0.3">
      <c r="A811" t="s">
        <v>2834</v>
      </c>
      <c r="B811" s="1">
        <v>97032130581</v>
      </c>
      <c r="C811" t="s">
        <v>2835</v>
      </c>
      <c r="D811" s="8">
        <v>1095</v>
      </c>
    </row>
    <row r="812" spans="1:4" x14ac:dyDescent="0.3">
      <c r="A812" t="s">
        <v>2836</v>
      </c>
      <c r="B812" s="1">
        <v>13991111009</v>
      </c>
      <c r="C812" t="s">
        <v>2837</v>
      </c>
      <c r="D812" s="8">
        <v>440</v>
      </c>
    </row>
    <row r="813" spans="1:4" x14ac:dyDescent="0.3">
      <c r="A813" t="s">
        <v>2838</v>
      </c>
      <c r="B813" s="1">
        <v>97711940581</v>
      </c>
      <c r="C813" t="s">
        <v>2839</v>
      </c>
      <c r="D813" s="8">
        <v>1200</v>
      </c>
    </row>
    <row r="814" spans="1:4" x14ac:dyDescent="0.3">
      <c r="A814" t="s">
        <v>2840</v>
      </c>
      <c r="B814" s="1">
        <v>10572881000</v>
      </c>
      <c r="C814" t="s">
        <v>2841</v>
      </c>
      <c r="D814" s="8">
        <v>2080</v>
      </c>
    </row>
    <row r="815" spans="1:4" x14ac:dyDescent="0.3">
      <c r="A815" t="s">
        <v>2842</v>
      </c>
      <c r="B815" s="1">
        <v>97150800585</v>
      </c>
      <c r="C815" t="s">
        <v>2843</v>
      </c>
      <c r="D815" s="8">
        <v>2500</v>
      </c>
    </row>
    <row r="816" spans="1:4" x14ac:dyDescent="0.3">
      <c r="A816" t="s">
        <v>2844</v>
      </c>
      <c r="B816" s="1">
        <v>90049420590</v>
      </c>
      <c r="C816" t="s">
        <v>2845</v>
      </c>
      <c r="D816" s="8">
        <v>1925</v>
      </c>
    </row>
    <row r="817" spans="1:4" x14ac:dyDescent="0.3">
      <c r="A817" t="s">
        <v>2846</v>
      </c>
      <c r="B817" s="1">
        <v>1808380560</v>
      </c>
      <c r="C817" t="s">
        <v>2847</v>
      </c>
      <c r="D817" s="8">
        <v>200</v>
      </c>
    </row>
    <row r="818" spans="1:4" x14ac:dyDescent="0.3">
      <c r="A818" t="s">
        <v>2848</v>
      </c>
      <c r="B818" s="1">
        <v>1146610579</v>
      </c>
      <c r="C818" t="s">
        <v>2849</v>
      </c>
      <c r="D818" s="8">
        <v>1260</v>
      </c>
    </row>
    <row r="819" spans="1:4" x14ac:dyDescent="0.3">
      <c r="A819" t="s">
        <v>1344</v>
      </c>
      <c r="B819" s="1">
        <v>16735191005</v>
      </c>
      <c r="C819" t="s">
        <v>2850</v>
      </c>
      <c r="D819" s="8">
        <v>1393</v>
      </c>
    </row>
    <row r="820" spans="1:4" x14ac:dyDescent="0.3">
      <c r="A820" t="s">
        <v>2851</v>
      </c>
      <c r="B820" s="1">
        <v>10708921001</v>
      </c>
      <c r="C820" t="s">
        <v>2852</v>
      </c>
      <c r="D820" s="8">
        <v>900</v>
      </c>
    </row>
    <row r="821" spans="1:4" x14ac:dyDescent="0.3">
      <c r="A821" t="s">
        <v>2853</v>
      </c>
      <c r="B821" s="1">
        <v>12294951004</v>
      </c>
      <c r="C821" t="s">
        <v>2854</v>
      </c>
      <c r="D821" s="8">
        <v>949</v>
      </c>
    </row>
    <row r="822" spans="1:4" x14ac:dyDescent="0.3">
      <c r="A822" t="s">
        <v>2855</v>
      </c>
      <c r="B822" s="1">
        <v>92010190608</v>
      </c>
      <c r="C822" t="s">
        <v>2856</v>
      </c>
      <c r="D822" s="8">
        <v>900</v>
      </c>
    </row>
    <row r="823" spans="1:4" x14ac:dyDescent="0.3">
      <c r="A823" t="s">
        <v>1312</v>
      </c>
      <c r="B823" s="1">
        <v>1733500605</v>
      </c>
      <c r="C823" t="s">
        <v>2857</v>
      </c>
      <c r="D823" s="8">
        <v>225</v>
      </c>
    </row>
    <row r="824" spans="1:4" x14ac:dyDescent="0.3">
      <c r="A824" t="s">
        <v>545</v>
      </c>
      <c r="B824" s="1">
        <v>2096470568</v>
      </c>
      <c r="C824" t="s">
        <v>2858</v>
      </c>
      <c r="D824" s="8">
        <v>1100</v>
      </c>
    </row>
    <row r="825" spans="1:4" x14ac:dyDescent="0.3">
      <c r="A825" t="s">
        <v>2859</v>
      </c>
      <c r="B825" s="1">
        <v>11060461008</v>
      </c>
      <c r="C825" t="s">
        <v>2860</v>
      </c>
      <c r="D825" s="8">
        <v>2175</v>
      </c>
    </row>
    <row r="826" spans="1:4" x14ac:dyDescent="0.3">
      <c r="A826" t="s">
        <v>2861</v>
      </c>
      <c r="B826" s="1">
        <v>97394610584</v>
      </c>
      <c r="C826" t="s">
        <v>2862</v>
      </c>
      <c r="D826" s="8">
        <v>1080</v>
      </c>
    </row>
    <row r="827" spans="1:4" x14ac:dyDescent="0.3">
      <c r="A827" t="s">
        <v>2863</v>
      </c>
      <c r="B827" s="1">
        <v>97569100585</v>
      </c>
      <c r="C827" t="s">
        <v>2864</v>
      </c>
      <c r="D827" s="8">
        <v>495</v>
      </c>
    </row>
    <row r="828" spans="1:4" x14ac:dyDescent="0.3">
      <c r="A828" t="s">
        <v>2865</v>
      </c>
      <c r="B828" s="1">
        <v>97560790582</v>
      </c>
      <c r="C828" t="s">
        <v>2866</v>
      </c>
      <c r="D828" s="8">
        <v>2589</v>
      </c>
    </row>
    <row r="829" spans="1:4" x14ac:dyDescent="0.3">
      <c r="A829" t="s">
        <v>2867</v>
      </c>
      <c r="B829" s="1">
        <v>91091130590</v>
      </c>
      <c r="C829" t="s">
        <v>2868</v>
      </c>
      <c r="D829" s="8">
        <v>2085</v>
      </c>
    </row>
    <row r="830" spans="1:4" x14ac:dyDescent="0.3">
      <c r="A830" t="s">
        <v>372</v>
      </c>
      <c r="B830" s="1">
        <v>97911610588</v>
      </c>
      <c r="C830" t="s">
        <v>2869</v>
      </c>
      <c r="D830" s="8">
        <v>1380</v>
      </c>
    </row>
    <row r="831" spans="1:4" x14ac:dyDescent="0.3">
      <c r="A831" t="s">
        <v>2870</v>
      </c>
      <c r="B831" s="1">
        <v>97752130589</v>
      </c>
      <c r="C831" t="s">
        <v>2871</v>
      </c>
      <c r="D831" s="8">
        <v>1480</v>
      </c>
    </row>
    <row r="832" spans="1:4" x14ac:dyDescent="0.3">
      <c r="A832" t="s">
        <v>593</v>
      </c>
      <c r="B832" s="1">
        <v>1905780563</v>
      </c>
      <c r="C832" t="s">
        <v>2872</v>
      </c>
      <c r="D832" s="8">
        <v>2475</v>
      </c>
    </row>
    <row r="833" spans="1:4" x14ac:dyDescent="0.3">
      <c r="A833" t="s">
        <v>2873</v>
      </c>
      <c r="B833" s="1">
        <v>90100210583</v>
      </c>
      <c r="C833" t="s">
        <v>2874</v>
      </c>
      <c r="D833" s="8">
        <v>210</v>
      </c>
    </row>
    <row r="834" spans="1:4" x14ac:dyDescent="0.3">
      <c r="A834" t="s">
        <v>995</v>
      </c>
      <c r="B834" s="1">
        <v>97126350582</v>
      </c>
      <c r="C834" t="s">
        <v>2875</v>
      </c>
      <c r="D834" s="8">
        <v>430</v>
      </c>
    </row>
    <row r="835" spans="1:4" x14ac:dyDescent="0.3">
      <c r="A835" t="s">
        <v>2876</v>
      </c>
      <c r="B835" s="1">
        <v>90093260561</v>
      </c>
      <c r="C835" t="s">
        <v>2877</v>
      </c>
      <c r="D835" s="8">
        <v>1495</v>
      </c>
    </row>
    <row r="836" spans="1:4" x14ac:dyDescent="0.3">
      <c r="A836" t="s">
        <v>2878</v>
      </c>
      <c r="B836" s="1">
        <v>97028810584</v>
      </c>
      <c r="C836" t="s">
        <v>2879</v>
      </c>
      <c r="D836" s="8">
        <v>4050</v>
      </c>
    </row>
    <row r="837" spans="1:4" x14ac:dyDescent="0.3">
      <c r="A837" t="s">
        <v>1024</v>
      </c>
      <c r="B837" s="1">
        <v>96573580584</v>
      </c>
      <c r="C837" t="s">
        <v>2880</v>
      </c>
      <c r="D837" s="8">
        <v>400</v>
      </c>
    </row>
    <row r="838" spans="1:4" x14ac:dyDescent="0.3">
      <c r="A838" t="s">
        <v>2881</v>
      </c>
      <c r="B838" s="1">
        <v>9623821007</v>
      </c>
      <c r="C838" t="s">
        <v>2882</v>
      </c>
      <c r="D838" s="8">
        <v>1960</v>
      </c>
    </row>
    <row r="839" spans="1:4" x14ac:dyDescent="0.3">
      <c r="A839" t="s">
        <v>2883</v>
      </c>
      <c r="B839" s="1">
        <v>97710570587</v>
      </c>
      <c r="C839" t="s">
        <v>2884</v>
      </c>
      <c r="D839" s="8">
        <v>585</v>
      </c>
    </row>
    <row r="840" spans="1:4" x14ac:dyDescent="0.3">
      <c r="A840" t="s">
        <v>2885</v>
      </c>
      <c r="B840" s="1">
        <v>90075360579</v>
      </c>
      <c r="C840" t="s">
        <v>2886</v>
      </c>
      <c r="D840" s="8">
        <v>750</v>
      </c>
    </row>
    <row r="841" spans="1:4" x14ac:dyDescent="0.3">
      <c r="A841" t="s">
        <v>2887</v>
      </c>
      <c r="B841" s="1">
        <v>97856270588</v>
      </c>
      <c r="C841" t="s">
        <v>2888</v>
      </c>
      <c r="D841" s="8">
        <v>1330</v>
      </c>
    </row>
    <row r="842" spans="1:4" x14ac:dyDescent="0.3">
      <c r="A842" t="s">
        <v>2889</v>
      </c>
      <c r="B842" s="1">
        <v>3027760606</v>
      </c>
      <c r="C842" t="s">
        <v>2890</v>
      </c>
      <c r="D842" s="8">
        <v>1420</v>
      </c>
    </row>
    <row r="843" spans="1:4" x14ac:dyDescent="0.3">
      <c r="A843" t="s">
        <v>2891</v>
      </c>
      <c r="B843" s="1">
        <v>90071680590</v>
      </c>
      <c r="C843" t="s">
        <v>2892</v>
      </c>
      <c r="D843" s="8">
        <v>800</v>
      </c>
    </row>
    <row r="844" spans="1:4" x14ac:dyDescent="0.3">
      <c r="A844" t="s">
        <v>2893</v>
      </c>
      <c r="B844" s="1">
        <v>96101420584</v>
      </c>
      <c r="C844" t="s">
        <v>2894</v>
      </c>
      <c r="D844" s="8">
        <v>500</v>
      </c>
    </row>
    <row r="845" spans="1:4" x14ac:dyDescent="0.3">
      <c r="A845" t="s">
        <v>2895</v>
      </c>
      <c r="B845" s="1">
        <v>91101630597</v>
      </c>
      <c r="C845" t="s">
        <v>2896</v>
      </c>
      <c r="D845" s="8">
        <v>28560</v>
      </c>
    </row>
    <row r="846" spans="1:4" x14ac:dyDescent="0.3">
      <c r="A846" t="s">
        <v>505</v>
      </c>
      <c r="B846" s="1">
        <v>15509201008</v>
      </c>
      <c r="C846" t="s">
        <v>2897</v>
      </c>
      <c r="D846" s="8">
        <v>31000</v>
      </c>
    </row>
    <row r="847" spans="1:4" x14ac:dyDescent="0.3">
      <c r="A847" t="s">
        <v>2898</v>
      </c>
      <c r="B847" s="1">
        <v>90003940609</v>
      </c>
      <c r="C847" t="s">
        <v>2899</v>
      </c>
      <c r="D847" s="8">
        <v>1650</v>
      </c>
    </row>
    <row r="848" spans="1:4" x14ac:dyDescent="0.3">
      <c r="A848" t="s">
        <v>1451</v>
      </c>
      <c r="B848" s="1">
        <v>91164230590</v>
      </c>
      <c r="C848" t="s">
        <v>2900</v>
      </c>
      <c r="D848" s="8">
        <v>2320</v>
      </c>
    </row>
    <row r="849" spans="1:4" x14ac:dyDescent="0.3">
      <c r="A849" t="s">
        <v>921</v>
      </c>
      <c r="B849" s="1">
        <v>91126280592</v>
      </c>
      <c r="C849" t="s">
        <v>2901</v>
      </c>
      <c r="D849" s="8">
        <v>2200</v>
      </c>
    </row>
    <row r="850" spans="1:4" x14ac:dyDescent="0.3">
      <c r="A850" t="s">
        <v>286</v>
      </c>
      <c r="B850" s="1">
        <v>96301740583</v>
      </c>
      <c r="C850" t="s">
        <v>2902</v>
      </c>
      <c r="D850" s="8">
        <v>315</v>
      </c>
    </row>
    <row r="851" spans="1:4" x14ac:dyDescent="0.3">
      <c r="A851" t="s">
        <v>2903</v>
      </c>
      <c r="B851" s="1">
        <v>15835401009</v>
      </c>
      <c r="C851" t="s">
        <v>2904</v>
      </c>
      <c r="D851" s="8">
        <v>10785</v>
      </c>
    </row>
    <row r="852" spans="1:4" x14ac:dyDescent="0.3">
      <c r="A852" t="s">
        <v>2905</v>
      </c>
      <c r="B852" s="1">
        <v>96434660583</v>
      </c>
      <c r="C852" t="s">
        <v>2906</v>
      </c>
      <c r="D852" s="8">
        <v>2640</v>
      </c>
    </row>
    <row r="853" spans="1:4" x14ac:dyDescent="0.3">
      <c r="A853" t="s">
        <v>159</v>
      </c>
      <c r="B853" s="1">
        <v>6309721006</v>
      </c>
      <c r="C853" t="s">
        <v>2907</v>
      </c>
      <c r="D853" s="8">
        <v>600</v>
      </c>
    </row>
    <row r="854" spans="1:4" x14ac:dyDescent="0.3">
      <c r="A854" t="s">
        <v>2908</v>
      </c>
      <c r="B854" s="1">
        <v>97261220582</v>
      </c>
      <c r="C854" t="s">
        <v>2909</v>
      </c>
      <c r="D854" s="8">
        <v>300</v>
      </c>
    </row>
    <row r="855" spans="1:4" x14ac:dyDescent="0.3">
      <c r="A855" t="s">
        <v>2910</v>
      </c>
      <c r="B855" s="1">
        <v>4144301001</v>
      </c>
      <c r="C855" t="s">
        <v>2911</v>
      </c>
      <c r="D855" s="8">
        <v>1800</v>
      </c>
    </row>
    <row r="856" spans="1:4" x14ac:dyDescent="0.3">
      <c r="A856" t="s">
        <v>2912</v>
      </c>
      <c r="B856" s="1">
        <v>96218090585</v>
      </c>
      <c r="C856" t="s">
        <v>2913</v>
      </c>
      <c r="D856" s="8">
        <v>2981.25</v>
      </c>
    </row>
    <row r="857" spans="1:4" x14ac:dyDescent="0.3">
      <c r="A857" t="s">
        <v>2914</v>
      </c>
      <c r="B857" s="1">
        <v>97861480586</v>
      </c>
      <c r="C857" t="s">
        <v>2915</v>
      </c>
      <c r="D857" s="8">
        <v>900</v>
      </c>
    </row>
    <row r="858" spans="1:4" x14ac:dyDescent="0.3">
      <c r="A858" t="s">
        <v>485</v>
      </c>
      <c r="B858" s="1">
        <v>82005910581</v>
      </c>
      <c r="C858" t="s">
        <v>2916</v>
      </c>
      <c r="D858" s="8">
        <v>0</v>
      </c>
    </row>
    <row r="859" spans="1:4" x14ac:dyDescent="0.3">
      <c r="A859" t="s">
        <v>2917</v>
      </c>
      <c r="B859" s="1">
        <v>9090771008</v>
      </c>
      <c r="C859" t="s">
        <v>2918</v>
      </c>
      <c r="D859" s="8">
        <v>6820</v>
      </c>
    </row>
    <row r="860" spans="1:4" x14ac:dyDescent="0.3">
      <c r="A860" t="s">
        <v>906</v>
      </c>
      <c r="B860" s="1">
        <v>91015400590</v>
      </c>
      <c r="C860" t="s">
        <v>2919</v>
      </c>
      <c r="D860" s="8">
        <v>4200</v>
      </c>
    </row>
    <row r="861" spans="1:4" x14ac:dyDescent="0.3">
      <c r="A861" t="s">
        <v>2920</v>
      </c>
      <c r="B861" s="1">
        <v>2442010563</v>
      </c>
      <c r="C861" t="s">
        <v>2921</v>
      </c>
      <c r="D861" s="8">
        <v>180</v>
      </c>
    </row>
    <row r="862" spans="1:4" x14ac:dyDescent="0.3">
      <c r="A862" t="s">
        <v>2922</v>
      </c>
      <c r="B862" s="1">
        <v>90106860563</v>
      </c>
      <c r="C862" t="s">
        <v>2923</v>
      </c>
      <c r="D862" s="8">
        <v>10000</v>
      </c>
    </row>
    <row r="863" spans="1:4" x14ac:dyDescent="0.3">
      <c r="A863" t="s">
        <v>2924</v>
      </c>
      <c r="B863" s="1">
        <v>97191510581</v>
      </c>
      <c r="C863" t="s">
        <v>2925</v>
      </c>
      <c r="D863" s="8">
        <v>5350</v>
      </c>
    </row>
    <row r="864" spans="1:4" x14ac:dyDescent="0.3">
      <c r="A864" t="s">
        <v>347</v>
      </c>
      <c r="B864" s="1">
        <v>97667530584</v>
      </c>
      <c r="C864" t="s">
        <v>2926</v>
      </c>
      <c r="D864" s="8">
        <v>6050</v>
      </c>
    </row>
    <row r="865" spans="1:4" x14ac:dyDescent="0.3">
      <c r="A865" t="s">
        <v>2927</v>
      </c>
      <c r="B865" s="1">
        <v>96567270580</v>
      </c>
      <c r="C865" t="s">
        <v>2928</v>
      </c>
      <c r="D865" s="8">
        <v>1800</v>
      </c>
    </row>
    <row r="866" spans="1:4" x14ac:dyDescent="0.3">
      <c r="A866" t="s">
        <v>583</v>
      </c>
      <c r="B866" s="1">
        <v>11596951001</v>
      </c>
      <c r="C866" t="s">
        <v>2929</v>
      </c>
      <c r="D866" s="8">
        <v>1365</v>
      </c>
    </row>
    <row r="867" spans="1:4" x14ac:dyDescent="0.3">
      <c r="A867" t="s">
        <v>608</v>
      </c>
      <c r="B867" s="1">
        <v>93029210585</v>
      </c>
      <c r="C867" t="s">
        <v>2930</v>
      </c>
      <c r="D867" s="8">
        <v>300</v>
      </c>
    </row>
    <row r="868" spans="1:4" x14ac:dyDescent="0.3">
      <c r="A868" t="s">
        <v>2931</v>
      </c>
      <c r="B868" s="1">
        <v>12955741009</v>
      </c>
      <c r="C868" t="s">
        <v>2932</v>
      </c>
      <c r="D868" s="8">
        <v>605</v>
      </c>
    </row>
    <row r="869" spans="1:4" x14ac:dyDescent="0.3">
      <c r="A869" t="s">
        <v>2933</v>
      </c>
      <c r="B869" s="1">
        <v>11524721005</v>
      </c>
      <c r="C869" t="s">
        <v>2934</v>
      </c>
      <c r="D869" s="8">
        <v>11175</v>
      </c>
    </row>
    <row r="870" spans="1:4" x14ac:dyDescent="0.3">
      <c r="A870" t="s">
        <v>2935</v>
      </c>
      <c r="B870" s="1">
        <v>14901351008</v>
      </c>
      <c r="C870" t="s">
        <v>2936</v>
      </c>
      <c r="D870" s="8">
        <v>22679</v>
      </c>
    </row>
    <row r="871" spans="1:4" x14ac:dyDescent="0.3">
      <c r="A871" t="s">
        <v>2937</v>
      </c>
      <c r="B871" s="1">
        <v>5575941009</v>
      </c>
      <c r="C871" t="s">
        <v>2938</v>
      </c>
      <c r="D871" s="8">
        <v>3420</v>
      </c>
    </row>
    <row r="872" spans="1:4" x14ac:dyDescent="0.3">
      <c r="A872" t="s">
        <v>2939</v>
      </c>
      <c r="B872" s="1">
        <v>90042750589</v>
      </c>
      <c r="C872" t="s">
        <v>2940</v>
      </c>
      <c r="D872" s="8">
        <v>0</v>
      </c>
    </row>
    <row r="873" spans="1:4" x14ac:dyDescent="0.3">
      <c r="A873" t="s">
        <v>1004</v>
      </c>
      <c r="B873" s="1">
        <v>96352320582</v>
      </c>
      <c r="C873" t="s">
        <v>2941</v>
      </c>
      <c r="D873" s="8">
        <v>5500</v>
      </c>
    </row>
    <row r="874" spans="1:4" x14ac:dyDescent="0.3">
      <c r="A874" t="s">
        <v>2942</v>
      </c>
      <c r="B874" s="1">
        <v>2039980566</v>
      </c>
      <c r="C874" t="s">
        <v>2943</v>
      </c>
      <c r="D874" s="8">
        <v>1674</v>
      </c>
    </row>
    <row r="875" spans="1:4" x14ac:dyDescent="0.3">
      <c r="A875" t="s">
        <v>288</v>
      </c>
      <c r="B875" s="1">
        <v>97434300584</v>
      </c>
      <c r="C875" t="s">
        <v>2944</v>
      </c>
      <c r="D875" s="8">
        <v>3635</v>
      </c>
    </row>
    <row r="876" spans="1:4" x14ac:dyDescent="0.3">
      <c r="A876" t="s">
        <v>190</v>
      </c>
      <c r="B876" s="1">
        <v>9675621008</v>
      </c>
      <c r="C876" t="s">
        <v>2945</v>
      </c>
      <c r="D876" s="8">
        <v>660</v>
      </c>
    </row>
    <row r="877" spans="1:4" x14ac:dyDescent="0.3">
      <c r="A877" t="s">
        <v>2946</v>
      </c>
      <c r="B877" s="1">
        <v>95043520584</v>
      </c>
      <c r="C877" t="s">
        <v>2947</v>
      </c>
      <c r="D877" s="8">
        <v>675</v>
      </c>
    </row>
    <row r="878" spans="1:4" x14ac:dyDescent="0.3">
      <c r="A878" t="s">
        <v>2948</v>
      </c>
      <c r="B878" s="1">
        <v>97985060587</v>
      </c>
      <c r="C878" t="s">
        <v>2949</v>
      </c>
      <c r="D878" s="8">
        <v>700</v>
      </c>
    </row>
    <row r="879" spans="1:4" x14ac:dyDescent="0.3">
      <c r="A879" t="s">
        <v>2950</v>
      </c>
      <c r="B879" s="1">
        <v>90017600587</v>
      </c>
      <c r="C879" t="s">
        <v>2951</v>
      </c>
      <c r="D879" s="8">
        <v>2750</v>
      </c>
    </row>
    <row r="880" spans="1:4" x14ac:dyDescent="0.3">
      <c r="A880" t="s">
        <v>167</v>
      </c>
      <c r="B880" s="1">
        <v>97828590584</v>
      </c>
      <c r="C880" t="s">
        <v>2952</v>
      </c>
      <c r="D880" s="8">
        <v>1720</v>
      </c>
    </row>
    <row r="881" spans="1:4" x14ac:dyDescent="0.3">
      <c r="A881" t="s">
        <v>1077</v>
      </c>
      <c r="B881" s="1">
        <v>91030710601</v>
      </c>
      <c r="C881" t="s">
        <v>2953</v>
      </c>
      <c r="D881" s="8">
        <v>250</v>
      </c>
    </row>
    <row r="882" spans="1:4" x14ac:dyDescent="0.3">
      <c r="A882" t="s">
        <v>2954</v>
      </c>
      <c r="B882" s="1">
        <v>97894980586</v>
      </c>
      <c r="C882" t="s">
        <v>2955</v>
      </c>
      <c r="D882" s="8">
        <v>6510</v>
      </c>
    </row>
    <row r="883" spans="1:4" x14ac:dyDescent="0.3">
      <c r="A883" t="s">
        <v>2956</v>
      </c>
      <c r="B883" s="1">
        <v>92078270607</v>
      </c>
      <c r="C883" t="s">
        <v>2957</v>
      </c>
      <c r="D883" s="8">
        <v>1000</v>
      </c>
    </row>
    <row r="884" spans="1:4" x14ac:dyDescent="0.3">
      <c r="A884" t="s">
        <v>1140</v>
      </c>
      <c r="B884" s="1">
        <v>3200320608</v>
      </c>
      <c r="C884" t="s">
        <v>2958</v>
      </c>
      <c r="D884" s="8">
        <v>950</v>
      </c>
    </row>
    <row r="885" spans="1:4" x14ac:dyDescent="0.3">
      <c r="A885" t="s">
        <v>2959</v>
      </c>
      <c r="B885" s="1">
        <v>11861411004</v>
      </c>
      <c r="C885" t="s">
        <v>2960</v>
      </c>
      <c r="D885" s="8">
        <v>1080</v>
      </c>
    </row>
    <row r="886" spans="1:4" x14ac:dyDescent="0.3">
      <c r="A886" t="s">
        <v>281</v>
      </c>
      <c r="B886" s="1">
        <v>97118140587</v>
      </c>
      <c r="C886" t="s">
        <v>2961</v>
      </c>
      <c r="D886" s="8">
        <v>872.5</v>
      </c>
    </row>
    <row r="887" spans="1:4" x14ac:dyDescent="0.3">
      <c r="A887" t="s">
        <v>2962</v>
      </c>
      <c r="B887" s="1">
        <v>96045670583</v>
      </c>
      <c r="C887" t="s">
        <v>2963</v>
      </c>
      <c r="D887" s="8">
        <v>1500</v>
      </c>
    </row>
    <row r="888" spans="1:4" x14ac:dyDescent="0.3">
      <c r="A888" t="s">
        <v>2964</v>
      </c>
      <c r="B888" s="1">
        <v>92080350603</v>
      </c>
      <c r="C888" t="s">
        <v>2965</v>
      </c>
      <c r="D888" s="8">
        <v>4800</v>
      </c>
    </row>
    <row r="889" spans="1:4" x14ac:dyDescent="0.3">
      <c r="A889" t="s">
        <v>2966</v>
      </c>
      <c r="B889" s="1">
        <v>13440901000</v>
      </c>
      <c r="C889" t="s">
        <v>2967</v>
      </c>
      <c r="D889" s="8">
        <v>700</v>
      </c>
    </row>
    <row r="890" spans="1:4" x14ac:dyDescent="0.3">
      <c r="A890" t="s">
        <v>2968</v>
      </c>
      <c r="B890" s="1">
        <v>91140690594</v>
      </c>
      <c r="C890" t="s">
        <v>2969</v>
      </c>
      <c r="D890" s="8">
        <v>1190</v>
      </c>
    </row>
    <row r="891" spans="1:4" x14ac:dyDescent="0.3">
      <c r="A891" t="s">
        <v>2970</v>
      </c>
      <c r="B891" s="1">
        <v>97800230589</v>
      </c>
      <c r="C891" t="s">
        <v>2971</v>
      </c>
      <c r="D891" s="8">
        <v>5250</v>
      </c>
    </row>
    <row r="892" spans="1:4" x14ac:dyDescent="0.3">
      <c r="A892" t="s">
        <v>2972</v>
      </c>
      <c r="B892" s="1">
        <v>92085570601</v>
      </c>
      <c r="C892" t="s">
        <v>2973</v>
      </c>
      <c r="D892" s="8">
        <v>1400</v>
      </c>
    </row>
    <row r="893" spans="1:4" x14ac:dyDescent="0.3">
      <c r="A893" t="s">
        <v>2974</v>
      </c>
      <c r="B893" s="1">
        <v>97471290581</v>
      </c>
      <c r="C893" t="s">
        <v>2975</v>
      </c>
      <c r="D893" s="8">
        <v>10035</v>
      </c>
    </row>
    <row r="894" spans="1:4" x14ac:dyDescent="0.3">
      <c r="A894" t="s">
        <v>132</v>
      </c>
      <c r="B894" s="1">
        <v>90082690588</v>
      </c>
      <c r="C894" t="s">
        <v>2976</v>
      </c>
      <c r="D894" s="8">
        <v>1920</v>
      </c>
    </row>
    <row r="895" spans="1:4" x14ac:dyDescent="0.3">
      <c r="A895" t="s">
        <v>2977</v>
      </c>
      <c r="B895" s="1">
        <v>92049980607</v>
      </c>
      <c r="C895" t="s">
        <v>2978</v>
      </c>
      <c r="D895" s="8">
        <v>1575</v>
      </c>
    </row>
    <row r="896" spans="1:4" x14ac:dyDescent="0.3">
      <c r="A896" t="s">
        <v>2979</v>
      </c>
      <c r="B896" s="1">
        <v>17300281007</v>
      </c>
      <c r="C896" t="s">
        <v>2980</v>
      </c>
      <c r="D896" s="8">
        <v>3360</v>
      </c>
    </row>
    <row r="897" spans="1:4" x14ac:dyDescent="0.3">
      <c r="A897" t="s">
        <v>2981</v>
      </c>
      <c r="B897" s="1">
        <v>90055270566</v>
      </c>
      <c r="C897" t="s">
        <v>2982</v>
      </c>
      <c r="D897" s="8">
        <v>420</v>
      </c>
    </row>
    <row r="898" spans="1:4" x14ac:dyDescent="0.3">
      <c r="A898" t="s">
        <v>2983</v>
      </c>
      <c r="B898" s="1">
        <v>12856641001</v>
      </c>
      <c r="C898" t="s">
        <v>2984</v>
      </c>
      <c r="D898" s="8">
        <v>12095</v>
      </c>
    </row>
    <row r="899" spans="1:4" x14ac:dyDescent="0.3">
      <c r="A899" t="s">
        <v>2985</v>
      </c>
      <c r="B899" s="1">
        <v>91079840582</v>
      </c>
      <c r="C899" t="s">
        <v>2986</v>
      </c>
      <c r="D899" s="8">
        <v>850</v>
      </c>
    </row>
    <row r="900" spans="1:4" x14ac:dyDescent="0.3">
      <c r="A900" t="s">
        <v>2987</v>
      </c>
      <c r="B900" s="1">
        <v>95051450583</v>
      </c>
      <c r="C900" t="s">
        <v>2988</v>
      </c>
      <c r="D900" s="8">
        <v>350</v>
      </c>
    </row>
    <row r="901" spans="1:4" x14ac:dyDescent="0.3">
      <c r="A901" t="s">
        <v>2989</v>
      </c>
      <c r="B901" s="1">
        <v>91112110597</v>
      </c>
      <c r="C901" t="s">
        <v>2990</v>
      </c>
      <c r="D901" s="8">
        <v>400</v>
      </c>
    </row>
    <row r="902" spans="1:4" x14ac:dyDescent="0.3">
      <c r="A902" t="s">
        <v>1158</v>
      </c>
      <c r="B902" s="1">
        <v>90002110600</v>
      </c>
      <c r="C902" t="s">
        <v>2991</v>
      </c>
      <c r="D902" s="8">
        <v>14400</v>
      </c>
    </row>
    <row r="903" spans="1:4" x14ac:dyDescent="0.3">
      <c r="A903" t="s">
        <v>834</v>
      </c>
      <c r="B903" s="1">
        <v>90070550596</v>
      </c>
      <c r="C903" t="s">
        <v>2992</v>
      </c>
      <c r="D903" s="8">
        <v>190</v>
      </c>
    </row>
    <row r="904" spans="1:4" x14ac:dyDescent="0.3">
      <c r="A904" t="s">
        <v>1426</v>
      </c>
      <c r="B904" s="1">
        <v>17151481003</v>
      </c>
      <c r="C904" t="s">
        <v>2993</v>
      </c>
      <c r="D904" s="8">
        <v>3060</v>
      </c>
    </row>
    <row r="905" spans="1:4" x14ac:dyDescent="0.3">
      <c r="A905" t="s">
        <v>2994</v>
      </c>
      <c r="B905" s="1">
        <v>15377961006</v>
      </c>
      <c r="C905" t="s">
        <v>2995</v>
      </c>
      <c r="D905" s="8">
        <v>1170</v>
      </c>
    </row>
    <row r="906" spans="1:4" x14ac:dyDescent="0.3">
      <c r="A906" t="s">
        <v>825</v>
      </c>
      <c r="B906" s="1">
        <v>97480650585</v>
      </c>
      <c r="C906" t="s">
        <v>2996</v>
      </c>
      <c r="D906" s="8">
        <v>11500</v>
      </c>
    </row>
    <row r="907" spans="1:4" x14ac:dyDescent="0.3">
      <c r="A907" t="s">
        <v>2997</v>
      </c>
      <c r="B907" s="1">
        <v>97335660581</v>
      </c>
      <c r="C907" t="s">
        <v>2998</v>
      </c>
      <c r="D907" s="8">
        <v>11000</v>
      </c>
    </row>
    <row r="908" spans="1:4" x14ac:dyDescent="0.3">
      <c r="A908" t="s">
        <v>67</v>
      </c>
      <c r="B908" s="1">
        <v>94079960582</v>
      </c>
      <c r="C908" t="s">
        <v>2999</v>
      </c>
      <c r="D908" s="8">
        <v>1765</v>
      </c>
    </row>
    <row r="909" spans="1:4" x14ac:dyDescent="0.3">
      <c r="A909" t="s">
        <v>3000</v>
      </c>
      <c r="B909" s="1">
        <v>16826011005</v>
      </c>
      <c r="C909" t="s">
        <v>3001</v>
      </c>
      <c r="D909" s="8">
        <v>1320</v>
      </c>
    </row>
    <row r="910" spans="1:4" x14ac:dyDescent="0.3">
      <c r="A910" t="s">
        <v>3002</v>
      </c>
      <c r="B910" s="1">
        <v>90078540599</v>
      </c>
      <c r="C910" t="s">
        <v>3003</v>
      </c>
      <c r="D910" s="8">
        <v>1100</v>
      </c>
    </row>
    <row r="911" spans="1:4" x14ac:dyDescent="0.3">
      <c r="A911" t="s">
        <v>3004</v>
      </c>
      <c r="B911" s="1">
        <v>91150990595</v>
      </c>
      <c r="C911" t="s">
        <v>3005</v>
      </c>
      <c r="D911" s="8">
        <v>1300</v>
      </c>
    </row>
    <row r="912" spans="1:4" x14ac:dyDescent="0.3">
      <c r="A912" t="s">
        <v>3006</v>
      </c>
      <c r="B912" s="1">
        <v>2893150587</v>
      </c>
      <c r="C912" t="s">
        <v>3007</v>
      </c>
      <c r="D912" s="8">
        <v>1137</v>
      </c>
    </row>
    <row r="913" spans="1:4" x14ac:dyDescent="0.3">
      <c r="A913" t="s">
        <v>3008</v>
      </c>
      <c r="B913" s="1">
        <v>96518210586</v>
      </c>
      <c r="C913" t="s">
        <v>3009</v>
      </c>
      <c r="D913" s="8">
        <v>1500</v>
      </c>
    </row>
    <row r="914" spans="1:4" x14ac:dyDescent="0.3">
      <c r="A914" t="s">
        <v>892</v>
      </c>
      <c r="B914" s="1">
        <v>2557810591</v>
      </c>
      <c r="C914" t="s">
        <v>3010</v>
      </c>
      <c r="D914" s="8">
        <v>1600</v>
      </c>
    </row>
    <row r="915" spans="1:4" x14ac:dyDescent="0.3">
      <c r="A915" t="s">
        <v>941</v>
      </c>
      <c r="B915" s="1">
        <v>97890310580</v>
      </c>
      <c r="C915" t="s">
        <v>3011</v>
      </c>
      <c r="D915" s="8">
        <v>1300</v>
      </c>
    </row>
    <row r="916" spans="1:4" x14ac:dyDescent="0.3">
      <c r="A916" t="s">
        <v>3012</v>
      </c>
      <c r="B916" s="1">
        <v>1085740577</v>
      </c>
      <c r="C916" t="s">
        <v>3013</v>
      </c>
      <c r="D916" s="8">
        <v>200</v>
      </c>
    </row>
    <row r="917" spans="1:4" x14ac:dyDescent="0.3">
      <c r="A917" t="s">
        <v>3014</v>
      </c>
      <c r="B917" s="1">
        <v>96574290589</v>
      </c>
      <c r="C917" t="s">
        <v>3015</v>
      </c>
      <c r="D917" s="8">
        <v>420</v>
      </c>
    </row>
    <row r="918" spans="1:4" x14ac:dyDescent="0.3">
      <c r="A918" t="s">
        <v>3016</v>
      </c>
      <c r="B918" s="1">
        <v>97727920585</v>
      </c>
      <c r="C918" t="s">
        <v>3017</v>
      </c>
      <c r="D918" s="8">
        <v>550</v>
      </c>
    </row>
    <row r="919" spans="1:4" x14ac:dyDescent="0.3">
      <c r="A919" t="s">
        <v>130</v>
      </c>
      <c r="B919" s="1">
        <v>96605000585</v>
      </c>
      <c r="C919" t="s">
        <v>3018</v>
      </c>
      <c r="D919" s="8">
        <v>2100</v>
      </c>
    </row>
    <row r="920" spans="1:4" x14ac:dyDescent="0.3">
      <c r="A920" t="s">
        <v>1183</v>
      </c>
      <c r="B920" s="1">
        <v>7302021006</v>
      </c>
      <c r="C920" t="s">
        <v>3019</v>
      </c>
      <c r="D920" s="8">
        <v>1600</v>
      </c>
    </row>
    <row r="921" spans="1:4" x14ac:dyDescent="0.3">
      <c r="A921" t="s">
        <v>3020</v>
      </c>
      <c r="B921" s="1">
        <v>14729591009</v>
      </c>
      <c r="C921" t="s">
        <v>3021</v>
      </c>
      <c r="D921" s="8">
        <v>16000</v>
      </c>
    </row>
    <row r="922" spans="1:4" x14ac:dyDescent="0.3">
      <c r="A922" t="s">
        <v>142</v>
      </c>
      <c r="B922" s="1">
        <v>90054970596</v>
      </c>
      <c r="C922" t="s">
        <v>3022</v>
      </c>
      <c r="D922" s="8">
        <v>4700</v>
      </c>
    </row>
    <row r="923" spans="1:4" x14ac:dyDescent="0.3">
      <c r="A923" t="s">
        <v>588</v>
      </c>
      <c r="B923" s="1">
        <v>97927740585</v>
      </c>
      <c r="C923" t="s">
        <v>3023</v>
      </c>
      <c r="D923" s="8">
        <v>3360</v>
      </c>
    </row>
    <row r="924" spans="1:4" x14ac:dyDescent="0.3">
      <c r="A924" t="s">
        <v>509</v>
      </c>
      <c r="B924" s="1">
        <v>96132410588</v>
      </c>
      <c r="C924" t="s">
        <v>3024</v>
      </c>
      <c r="D924" s="8">
        <v>1275</v>
      </c>
    </row>
    <row r="925" spans="1:4" x14ac:dyDescent="0.3">
      <c r="A925" t="s">
        <v>3025</v>
      </c>
      <c r="B925" s="1">
        <v>97385370586</v>
      </c>
      <c r="C925" t="s">
        <v>3026</v>
      </c>
      <c r="D925" s="8">
        <v>3654</v>
      </c>
    </row>
    <row r="926" spans="1:4" x14ac:dyDescent="0.3">
      <c r="A926" t="s">
        <v>368</v>
      </c>
      <c r="B926" s="1">
        <v>13096661007</v>
      </c>
      <c r="C926" t="s">
        <v>3027</v>
      </c>
      <c r="D926" s="8">
        <v>562.5</v>
      </c>
    </row>
    <row r="927" spans="1:4" x14ac:dyDescent="0.3">
      <c r="A927" t="s">
        <v>51</v>
      </c>
      <c r="B927" s="1">
        <v>11989421000</v>
      </c>
      <c r="C927" t="s">
        <v>3028</v>
      </c>
      <c r="D927" s="8">
        <v>1680</v>
      </c>
    </row>
    <row r="928" spans="1:4" x14ac:dyDescent="0.3">
      <c r="A928" t="s">
        <v>3029</v>
      </c>
      <c r="B928" s="1">
        <v>1959910561</v>
      </c>
      <c r="C928" t="s">
        <v>3030</v>
      </c>
      <c r="D928" s="8">
        <v>3355</v>
      </c>
    </row>
    <row r="929" spans="1:4" x14ac:dyDescent="0.3">
      <c r="A929" t="s">
        <v>121</v>
      </c>
      <c r="B929" s="1">
        <v>16781241001</v>
      </c>
      <c r="C929" t="s">
        <v>3031</v>
      </c>
      <c r="D929" s="8">
        <v>6238</v>
      </c>
    </row>
    <row r="930" spans="1:4" x14ac:dyDescent="0.3">
      <c r="A930" t="s">
        <v>3032</v>
      </c>
      <c r="B930" s="1">
        <v>90068590596</v>
      </c>
      <c r="C930" t="s">
        <v>3033</v>
      </c>
      <c r="D930" s="8">
        <v>4410</v>
      </c>
    </row>
    <row r="931" spans="1:4" x14ac:dyDescent="0.3">
      <c r="A931" t="s">
        <v>3034</v>
      </c>
      <c r="B931" s="1">
        <v>97283440580</v>
      </c>
      <c r="C931" t="s">
        <v>3035</v>
      </c>
      <c r="D931" s="8">
        <v>6215</v>
      </c>
    </row>
    <row r="932" spans="1:4" x14ac:dyDescent="0.3">
      <c r="A932" t="s">
        <v>3036</v>
      </c>
      <c r="B932" s="1">
        <v>92044130604</v>
      </c>
      <c r="C932" t="s">
        <v>3037</v>
      </c>
      <c r="D932" s="8">
        <v>210</v>
      </c>
    </row>
    <row r="933" spans="1:4" x14ac:dyDescent="0.3">
      <c r="A933" t="s">
        <v>3038</v>
      </c>
      <c r="B933" s="1">
        <v>97242690580</v>
      </c>
      <c r="C933" t="s">
        <v>3039</v>
      </c>
      <c r="D933" s="8">
        <v>7500</v>
      </c>
    </row>
    <row r="934" spans="1:4" x14ac:dyDescent="0.3">
      <c r="A934" t="s">
        <v>1138</v>
      </c>
      <c r="B934" s="1">
        <v>10560201005</v>
      </c>
      <c r="C934" t="s">
        <v>3040</v>
      </c>
      <c r="D934" s="8">
        <v>5200</v>
      </c>
    </row>
    <row r="935" spans="1:4" x14ac:dyDescent="0.3">
      <c r="A935" t="s">
        <v>3041</v>
      </c>
      <c r="B935" s="1">
        <v>5825151003</v>
      </c>
      <c r="C935" t="s">
        <v>3042</v>
      </c>
      <c r="D935" s="8">
        <v>3480</v>
      </c>
    </row>
    <row r="936" spans="1:4" x14ac:dyDescent="0.3">
      <c r="A936" t="s">
        <v>3043</v>
      </c>
      <c r="B936" s="1">
        <v>92038510605</v>
      </c>
      <c r="C936" t="s">
        <v>3044</v>
      </c>
      <c r="D936" s="8">
        <v>320</v>
      </c>
    </row>
    <row r="937" spans="1:4" x14ac:dyDescent="0.3">
      <c r="A937" t="s">
        <v>3045</v>
      </c>
      <c r="B937" s="1">
        <v>97940670587</v>
      </c>
      <c r="C937" t="s">
        <v>3046</v>
      </c>
      <c r="D937" s="8">
        <v>1120</v>
      </c>
    </row>
    <row r="938" spans="1:4" x14ac:dyDescent="0.3">
      <c r="A938" t="s">
        <v>1377</v>
      </c>
      <c r="B938" s="1">
        <v>13824061009</v>
      </c>
      <c r="C938" t="s">
        <v>3047</v>
      </c>
      <c r="D938" s="8">
        <v>600</v>
      </c>
    </row>
    <row r="939" spans="1:4" x14ac:dyDescent="0.3">
      <c r="A939" t="s">
        <v>1461</v>
      </c>
      <c r="B939" s="1">
        <v>14291421007</v>
      </c>
      <c r="C939" t="s">
        <v>3048</v>
      </c>
      <c r="D939" s="8">
        <v>100</v>
      </c>
    </row>
    <row r="940" spans="1:4" x14ac:dyDescent="0.3">
      <c r="A940" t="s">
        <v>3049</v>
      </c>
      <c r="B940" s="1">
        <v>90042290602</v>
      </c>
      <c r="C940" t="s">
        <v>3050</v>
      </c>
      <c r="D940" s="8">
        <v>1530</v>
      </c>
    </row>
    <row r="941" spans="1:4" x14ac:dyDescent="0.3">
      <c r="A941" t="s">
        <v>3051</v>
      </c>
      <c r="B941" s="1">
        <v>3794291009</v>
      </c>
      <c r="C941" t="s">
        <v>3052</v>
      </c>
      <c r="D941" s="8">
        <v>4704.38</v>
      </c>
    </row>
    <row r="942" spans="1:4" x14ac:dyDescent="0.3">
      <c r="A942" t="s">
        <v>12</v>
      </c>
      <c r="B942" s="1">
        <v>1671620605</v>
      </c>
      <c r="C942" t="s">
        <v>3053</v>
      </c>
      <c r="D942" s="8">
        <v>13380</v>
      </c>
    </row>
    <row r="943" spans="1:4" x14ac:dyDescent="0.3">
      <c r="A943" t="s">
        <v>741</v>
      </c>
      <c r="B943" s="1">
        <v>90089450580</v>
      </c>
      <c r="C943" t="s">
        <v>3054</v>
      </c>
      <c r="D943" s="8">
        <v>1176</v>
      </c>
    </row>
    <row r="944" spans="1:4" x14ac:dyDescent="0.3">
      <c r="A944" t="s">
        <v>3055</v>
      </c>
      <c r="B944" s="1">
        <v>97460770585</v>
      </c>
      <c r="C944" t="s">
        <v>3056</v>
      </c>
      <c r="D944" s="8">
        <v>555</v>
      </c>
    </row>
    <row r="945" spans="1:4" x14ac:dyDescent="0.3">
      <c r="A945" t="s">
        <v>1304</v>
      </c>
      <c r="B945" s="1">
        <v>97059040580</v>
      </c>
      <c r="C945" t="s">
        <v>3057</v>
      </c>
      <c r="D945" s="8">
        <v>500</v>
      </c>
    </row>
    <row r="946" spans="1:4" x14ac:dyDescent="0.3">
      <c r="A946" t="s">
        <v>191</v>
      </c>
      <c r="B946" s="1">
        <v>90143520568</v>
      </c>
      <c r="C946" t="s">
        <v>3058</v>
      </c>
      <c r="D946" s="8">
        <v>480</v>
      </c>
    </row>
    <row r="947" spans="1:4" x14ac:dyDescent="0.3">
      <c r="A947" t="s">
        <v>3059</v>
      </c>
      <c r="B947" s="1">
        <v>11358161005</v>
      </c>
      <c r="C947" t="s">
        <v>3060</v>
      </c>
      <c r="D947" s="8">
        <v>2860</v>
      </c>
    </row>
    <row r="948" spans="1:4" x14ac:dyDescent="0.3">
      <c r="A948" t="s">
        <v>972</v>
      </c>
      <c r="B948" s="1">
        <v>90072320592</v>
      </c>
      <c r="C948" t="s">
        <v>3061</v>
      </c>
      <c r="D948" s="8">
        <v>3750</v>
      </c>
    </row>
    <row r="949" spans="1:4" x14ac:dyDescent="0.3">
      <c r="A949" t="s">
        <v>3062</v>
      </c>
      <c r="B949" s="1">
        <v>16816901009</v>
      </c>
      <c r="C949" t="s">
        <v>3063</v>
      </c>
      <c r="D949" s="8">
        <v>130</v>
      </c>
    </row>
    <row r="950" spans="1:4" x14ac:dyDescent="0.3">
      <c r="A950" t="s">
        <v>1376</v>
      </c>
      <c r="B950" s="1">
        <v>97958900587</v>
      </c>
      <c r="C950" t="s">
        <v>3064</v>
      </c>
      <c r="D950" s="8">
        <v>600</v>
      </c>
    </row>
    <row r="951" spans="1:4" x14ac:dyDescent="0.3">
      <c r="A951" t="s">
        <v>3065</v>
      </c>
      <c r="B951" s="1">
        <v>4331081002</v>
      </c>
      <c r="C951" t="s">
        <v>3066</v>
      </c>
      <c r="D951" s="8">
        <v>5700</v>
      </c>
    </row>
    <row r="952" spans="1:4" x14ac:dyDescent="0.3">
      <c r="A952" t="s">
        <v>3067</v>
      </c>
      <c r="B952" s="1">
        <v>2284520596</v>
      </c>
      <c r="C952" t="s">
        <v>3068</v>
      </c>
      <c r="D952" s="8">
        <v>1650</v>
      </c>
    </row>
    <row r="953" spans="1:4" x14ac:dyDescent="0.3">
      <c r="A953" t="s">
        <v>1483</v>
      </c>
      <c r="B953" s="1">
        <v>96435270580</v>
      </c>
      <c r="C953" t="s">
        <v>3069</v>
      </c>
      <c r="D953" s="8">
        <v>550</v>
      </c>
    </row>
    <row r="954" spans="1:4" x14ac:dyDescent="0.3">
      <c r="A954" t="s">
        <v>3070</v>
      </c>
      <c r="B954" s="1">
        <v>14745911009</v>
      </c>
      <c r="C954" t="s">
        <v>3071</v>
      </c>
      <c r="D954" s="8">
        <v>1485</v>
      </c>
    </row>
    <row r="955" spans="1:4" x14ac:dyDescent="0.3">
      <c r="A955" t="s">
        <v>3072</v>
      </c>
      <c r="B955" s="1">
        <v>90028480607</v>
      </c>
      <c r="C955" t="s">
        <v>3073</v>
      </c>
      <c r="D955" s="8">
        <v>100</v>
      </c>
    </row>
    <row r="956" spans="1:4" x14ac:dyDescent="0.3">
      <c r="A956" t="s">
        <v>3074</v>
      </c>
      <c r="B956" s="1">
        <v>91170500598</v>
      </c>
      <c r="C956" t="s">
        <v>3075</v>
      </c>
      <c r="D956" s="8">
        <v>1890</v>
      </c>
    </row>
    <row r="957" spans="1:4" x14ac:dyDescent="0.3">
      <c r="A957" t="s">
        <v>398</v>
      </c>
      <c r="B957" s="1">
        <v>96604150589</v>
      </c>
      <c r="C957" t="s">
        <v>3076</v>
      </c>
      <c r="D957" s="8">
        <v>1900</v>
      </c>
    </row>
    <row r="958" spans="1:4" x14ac:dyDescent="0.3">
      <c r="A958" t="s">
        <v>3077</v>
      </c>
      <c r="B958" s="1">
        <v>97371500584</v>
      </c>
      <c r="C958" t="s">
        <v>3078</v>
      </c>
      <c r="D958" s="8">
        <v>735</v>
      </c>
    </row>
    <row r="959" spans="1:4" x14ac:dyDescent="0.3">
      <c r="A959" t="s">
        <v>144</v>
      </c>
      <c r="B959" s="1">
        <v>17038231001</v>
      </c>
      <c r="C959" t="s">
        <v>3079</v>
      </c>
      <c r="D959" s="8">
        <v>1870</v>
      </c>
    </row>
    <row r="960" spans="1:4" x14ac:dyDescent="0.3">
      <c r="A960" t="s">
        <v>3080</v>
      </c>
      <c r="B960" s="1">
        <v>94080000584</v>
      </c>
      <c r="C960" t="s">
        <v>3081</v>
      </c>
      <c r="D960" s="8">
        <v>950</v>
      </c>
    </row>
    <row r="961" spans="1:4" x14ac:dyDescent="0.3">
      <c r="A961" t="s">
        <v>1441</v>
      </c>
      <c r="B961" s="1">
        <v>97665960585</v>
      </c>
      <c r="C961" t="s">
        <v>3082</v>
      </c>
      <c r="D961" s="8">
        <v>440</v>
      </c>
    </row>
    <row r="962" spans="1:4" x14ac:dyDescent="0.3">
      <c r="A962" t="s">
        <v>3083</v>
      </c>
      <c r="B962" s="1">
        <v>10998561004</v>
      </c>
      <c r="C962" t="s">
        <v>3084</v>
      </c>
      <c r="D962" s="8">
        <v>1025</v>
      </c>
    </row>
    <row r="963" spans="1:4" x14ac:dyDescent="0.3">
      <c r="A963" t="s">
        <v>3085</v>
      </c>
      <c r="B963" s="1">
        <v>16158591004</v>
      </c>
      <c r="C963" t="s">
        <v>3086</v>
      </c>
      <c r="D963" s="8">
        <v>2640</v>
      </c>
    </row>
    <row r="964" spans="1:4" x14ac:dyDescent="0.3">
      <c r="A964" t="s">
        <v>217</v>
      </c>
      <c r="B964" s="1">
        <v>2174390597</v>
      </c>
      <c r="C964" t="s">
        <v>3087</v>
      </c>
      <c r="D964" s="8">
        <v>1190</v>
      </c>
    </row>
    <row r="965" spans="1:4" x14ac:dyDescent="0.3">
      <c r="A965" t="s">
        <v>3088</v>
      </c>
      <c r="B965" s="1">
        <v>15886891009</v>
      </c>
      <c r="C965" t="s">
        <v>3089</v>
      </c>
      <c r="D965" s="8">
        <v>60</v>
      </c>
    </row>
    <row r="966" spans="1:4" x14ac:dyDescent="0.3">
      <c r="A966" t="s">
        <v>3090</v>
      </c>
      <c r="B966" s="1">
        <v>90067920596</v>
      </c>
      <c r="C966" t="s">
        <v>3091</v>
      </c>
      <c r="D966" s="8">
        <v>2800</v>
      </c>
    </row>
    <row r="967" spans="1:4" x14ac:dyDescent="0.3">
      <c r="A967" t="s">
        <v>449</v>
      </c>
      <c r="B967" s="1">
        <v>91136230595</v>
      </c>
      <c r="C967" t="s">
        <v>3092</v>
      </c>
      <c r="D967" s="8">
        <v>3900</v>
      </c>
    </row>
    <row r="968" spans="1:4" x14ac:dyDescent="0.3">
      <c r="A968" t="s">
        <v>432</v>
      </c>
      <c r="B968" s="1">
        <v>97031590587</v>
      </c>
      <c r="C968" t="s">
        <v>3093</v>
      </c>
      <c r="D968" s="8">
        <v>946</v>
      </c>
    </row>
    <row r="969" spans="1:4" x14ac:dyDescent="0.3">
      <c r="A969" t="s">
        <v>3094</v>
      </c>
      <c r="B969" s="1">
        <v>91070950588</v>
      </c>
      <c r="C969" t="s">
        <v>3095</v>
      </c>
      <c r="D969" s="8">
        <v>900</v>
      </c>
    </row>
    <row r="970" spans="1:4" x14ac:dyDescent="0.3">
      <c r="A970" t="s">
        <v>1007</v>
      </c>
      <c r="B970" s="1">
        <v>97934310588</v>
      </c>
      <c r="C970" t="s">
        <v>3096</v>
      </c>
      <c r="D970" s="8">
        <v>1245</v>
      </c>
    </row>
    <row r="971" spans="1:4" x14ac:dyDescent="0.3">
      <c r="A971" t="s">
        <v>3097</v>
      </c>
      <c r="B971" s="1">
        <v>8594411004</v>
      </c>
      <c r="C971" t="s">
        <v>3098</v>
      </c>
      <c r="D971" s="8">
        <v>1600</v>
      </c>
    </row>
    <row r="972" spans="1:4" x14ac:dyDescent="0.3">
      <c r="A972" t="s">
        <v>760</v>
      </c>
      <c r="B972" s="1">
        <v>97831280587</v>
      </c>
      <c r="C972" t="s">
        <v>3099</v>
      </c>
      <c r="D972" s="8">
        <v>300</v>
      </c>
    </row>
    <row r="973" spans="1:4" x14ac:dyDescent="0.3">
      <c r="A973" t="s">
        <v>425</v>
      </c>
      <c r="B973" s="1">
        <v>92075090602</v>
      </c>
      <c r="C973" t="s">
        <v>3100</v>
      </c>
      <c r="D973" s="8">
        <v>3000</v>
      </c>
    </row>
    <row r="974" spans="1:4" x14ac:dyDescent="0.3">
      <c r="A974" t="s">
        <v>3101</v>
      </c>
      <c r="B974" s="1">
        <v>17813741000</v>
      </c>
      <c r="C974" t="s">
        <v>3102</v>
      </c>
      <c r="D974" s="8">
        <v>4560</v>
      </c>
    </row>
    <row r="975" spans="1:4" x14ac:dyDescent="0.3">
      <c r="A975" t="s">
        <v>3103</v>
      </c>
      <c r="B975" s="1">
        <v>91119370590</v>
      </c>
      <c r="C975" t="s">
        <v>3104</v>
      </c>
      <c r="D975" s="8">
        <v>660</v>
      </c>
    </row>
    <row r="976" spans="1:4" x14ac:dyDescent="0.3">
      <c r="A976" t="s">
        <v>3105</v>
      </c>
      <c r="B976" s="1">
        <v>17706251000</v>
      </c>
      <c r="C976" t="s">
        <v>3106</v>
      </c>
      <c r="D976" s="8">
        <v>1152</v>
      </c>
    </row>
    <row r="977" spans="1:4" x14ac:dyDescent="0.3">
      <c r="A977" t="s">
        <v>3107</v>
      </c>
      <c r="B977" s="1">
        <v>92085020607</v>
      </c>
      <c r="C977" t="s">
        <v>3108</v>
      </c>
      <c r="D977" s="8">
        <v>250</v>
      </c>
    </row>
    <row r="978" spans="1:4" x14ac:dyDescent="0.3">
      <c r="A978" t="s">
        <v>30</v>
      </c>
      <c r="B978" s="1">
        <v>17954901009</v>
      </c>
      <c r="C978" t="s">
        <v>3109</v>
      </c>
      <c r="D978" s="8">
        <v>1800</v>
      </c>
    </row>
    <row r="979" spans="1:4" x14ac:dyDescent="0.3">
      <c r="A979" t="s">
        <v>943</v>
      </c>
      <c r="B979" s="1">
        <v>2618340596</v>
      </c>
      <c r="C979" t="s">
        <v>3110</v>
      </c>
      <c r="D979" s="8">
        <v>1260</v>
      </c>
    </row>
    <row r="980" spans="1:4" x14ac:dyDescent="0.3">
      <c r="A980" t="s">
        <v>3111</v>
      </c>
      <c r="B980" s="1">
        <v>91154910599</v>
      </c>
      <c r="C980" t="s">
        <v>3112</v>
      </c>
      <c r="D980" s="8">
        <v>4920</v>
      </c>
    </row>
    <row r="981" spans="1:4" x14ac:dyDescent="0.3">
      <c r="A981" t="s">
        <v>1083</v>
      </c>
      <c r="B981" s="1">
        <v>15445901000</v>
      </c>
      <c r="C981" t="s">
        <v>3113</v>
      </c>
      <c r="D981" s="8">
        <v>125</v>
      </c>
    </row>
    <row r="982" spans="1:4" x14ac:dyDescent="0.3">
      <c r="A982" t="s">
        <v>1317</v>
      </c>
      <c r="B982" s="1">
        <v>90047950598</v>
      </c>
      <c r="C982" t="s">
        <v>3114</v>
      </c>
      <c r="D982" s="8">
        <v>1710</v>
      </c>
    </row>
    <row r="983" spans="1:4" x14ac:dyDescent="0.3">
      <c r="A983" t="s">
        <v>1338</v>
      </c>
      <c r="B983" s="1">
        <v>92085070602</v>
      </c>
      <c r="C983" t="s">
        <v>3115</v>
      </c>
      <c r="D983" s="8">
        <v>120</v>
      </c>
    </row>
    <row r="984" spans="1:4" x14ac:dyDescent="0.3">
      <c r="A984" t="s">
        <v>990</v>
      </c>
      <c r="B984" s="1">
        <v>96461190587</v>
      </c>
      <c r="C984" t="s">
        <v>3116</v>
      </c>
      <c r="D984" s="8">
        <v>3236.09</v>
      </c>
    </row>
    <row r="985" spans="1:4" x14ac:dyDescent="0.3">
      <c r="A985" t="s">
        <v>3117</v>
      </c>
      <c r="B985" s="1">
        <v>97051150585</v>
      </c>
      <c r="C985" t="s">
        <v>3118</v>
      </c>
      <c r="D985" s="8">
        <v>1770</v>
      </c>
    </row>
    <row r="986" spans="1:4" x14ac:dyDescent="0.3">
      <c r="A986" t="s">
        <v>3119</v>
      </c>
      <c r="B986" s="1">
        <v>7592821008</v>
      </c>
      <c r="C986" t="s">
        <v>3120</v>
      </c>
      <c r="D986" s="8">
        <v>990</v>
      </c>
    </row>
    <row r="987" spans="1:4" x14ac:dyDescent="0.3">
      <c r="A987" t="s">
        <v>970</v>
      </c>
      <c r="B987" s="1">
        <v>80201050582</v>
      </c>
      <c r="C987" t="s">
        <v>3121</v>
      </c>
      <c r="D987" s="8">
        <v>600</v>
      </c>
    </row>
    <row r="988" spans="1:4" x14ac:dyDescent="0.3">
      <c r="A988" t="s">
        <v>3122</v>
      </c>
      <c r="B988" s="1">
        <v>17313661005</v>
      </c>
      <c r="C988" t="s">
        <v>3123</v>
      </c>
      <c r="D988" s="8">
        <v>9705</v>
      </c>
    </row>
    <row r="989" spans="1:4" x14ac:dyDescent="0.3">
      <c r="A989" t="s">
        <v>3124</v>
      </c>
      <c r="B989" s="1">
        <v>12533071002</v>
      </c>
      <c r="C989" t="s">
        <v>3125</v>
      </c>
      <c r="D989" s="8">
        <v>15635</v>
      </c>
    </row>
    <row r="990" spans="1:4" x14ac:dyDescent="0.3">
      <c r="A990" t="s">
        <v>3126</v>
      </c>
      <c r="B990" s="1">
        <v>12169021008</v>
      </c>
      <c r="C990" t="s">
        <v>3127</v>
      </c>
      <c r="D990" s="8">
        <v>4740</v>
      </c>
    </row>
    <row r="991" spans="1:4" x14ac:dyDescent="0.3">
      <c r="A991" t="s">
        <v>3128</v>
      </c>
      <c r="B991" s="1">
        <v>4466061001</v>
      </c>
      <c r="C991" t="s">
        <v>3129</v>
      </c>
      <c r="D991" s="8">
        <v>3250</v>
      </c>
    </row>
    <row r="992" spans="1:4" x14ac:dyDescent="0.3">
      <c r="A992" t="s">
        <v>1434</v>
      </c>
      <c r="B992" s="1">
        <v>97183400585</v>
      </c>
      <c r="C992" t="s">
        <v>3130</v>
      </c>
      <c r="D992" s="8">
        <v>1080</v>
      </c>
    </row>
    <row r="993" spans="1:4" x14ac:dyDescent="0.3">
      <c r="A993" t="s">
        <v>3131</v>
      </c>
      <c r="B993" s="1">
        <v>96482240585</v>
      </c>
      <c r="C993" t="s">
        <v>3132</v>
      </c>
      <c r="D993" s="8">
        <v>2166</v>
      </c>
    </row>
    <row r="994" spans="1:4" x14ac:dyDescent="0.3">
      <c r="A994" t="s">
        <v>511</v>
      </c>
      <c r="B994" s="1">
        <v>90075900598</v>
      </c>
      <c r="C994" t="s">
        <v>3133</v>
      </c>
      <c r="D994" s="8">
        <v>300</v>
      </c>
    </row>
    <row r="995" spans="1:4" x14ac:dyDescent="0.3">
      <c r="A995" t="s">
        <v>37</v>
      </c>
      <c r="B995" s="1">
        <v>16503651008</v>
      </c>
      <c r="C995" t="s">
        <v>3134</v>
      </c>
      <c r="D995" s="8">
        <v>1540</v>
      </c>
    </row>
    <row r="996" spans="1:4" x14ac:dyDescent="0.3">
      <c r="A996" t="s">
        <v>3135</v>
      </c>
      <c r="B996" s="1">
        <v>13442191006</v>
      </c>
      <c r="C996" t="s">
        <v>3136</v>
      </c>
      <c r="D996" s="8">
        <v>26500</v>
      </c>
    </row>
    <row r="997" spans="1:4" x14ac:dyDescent="0.3">
      <c r="A997" t="s">
        <v>3137</v>
      </c>
      <c r="B997" s="1">
        <v>97716130584</v>
      </c>
      <c r="C997" t="s">
        <v>3138</v>
      </c>
      <c r="D997" s="8">
        <v>780</v>
      </c>
    </row>
    <row r="998" spans="1:4" x14ac:dyDescent="0.3">
      <c r="A998" t="s">
        <v>3139</v>
      </c>
      <c r="B998" s="1">
        <v>15423041001</v>
      </c>
      <c r="C998" t="s">
        <v>3140</v>
      </c>
      <c r="D998" s="8">
        <v>1350</v>
      </c>
    </row>
    <row r="999" spans="1:4" x14ac:dyDescent="0.3">
      <c r="A999" t="s">
        <v>3141</v>
      </c>
      <c r="B999" s="1">
        <v>96174270585</v>
      </c>
      <c r="C999" t="s">
        <v>3142</v>
      </c>
      <c r="D999" s="8">
        <v>2310</v>
      </c>
    </row>
    <row r="1000" spans="1:4" x14ac:dyDescent="0.3">
      <c r="A1000" t="s">
        <v>3143</v>
      </c>
      <c r="B1000" s="1">
        <v>15778241008</v>
      </c>
      <c r="C1000" t="s">
        <v>3144</v>
      </c>
      <c r="D1000" s="8">
        <v>3245</v>
      </c>
    </row>
    <row r="1001" spans="1:4" x14ac:dyDescent="0.3">
      <c r="A1001" t="s">
        <v>3145</v>
      </c>
      <c r="B1001" s="1">
        <v>8464451007</v>
      </c>
      <c r="C1001" t="s">
        <v>3146</v>
      </c>
      <c r="D1001" s="8">
        <v>2200</v>
      </c>
    </row>
    <row r="1002" spans="1:4" x14ac:dyDescent="0.3">
      <c r="A1002" t="s">
        <v>383</v>
      </c>
      <c r="B1002" s="1">
        <v>92074110609</v>
      </c>
      <c r="C1002" t="s">
        <v>3147</v>
      </c>
      <c r="D1002" s="8">
        <v>580</v>
      </c>
    </row>
    <row r="1003" spans="1:4" x14ac:dyDescent="0.3">
      <c r="A1003" t="s">
        <v>1163</v>
      </c>
      <c r="B1003" s="1">
        <v>96456920584</v>
      </c>
      <c r="C1003" t="s">
        <v>3148</v>
      </c>
      <c r="D1003" s="8">
        <v>1680</v>
      </c>
    </row>
    <row r="1004" spans="1:4" x14ac:dyDescent="0.3">
      <c r="A1004" t="s">
        <v>3149</v>
      </c>
      <c r="B1004" s="1">
        <v>90042170580</v>
      </c>
      <c r="C1004" t="s">
        <v>3150</v>
      </c>
      <c r="D1004" s="8">
        <v>2130</v>
      </c>
    </row>
    <row r="1005" spans="1:4" x14ac:dyDescent="0.3">
      <c r="A1005" t="s">
        <v>1438</v>
      </c>
      <c r="B1005" s="1">
        <v>17754921009</v>
      </c>
      <c r="C1005" t="s">
        <v>3151</v>
      </c>
      <c r="D1005" s="8">
        <v>13500</v>
      </c>
    </row>
    <row r="1006" spans="1:4" x14ac:dyDescent="0.3">
      <c r="A1006" t="s">
        <v>3152</v>
      </c>
      <c r="B1006" s="1">
        <v>92001620589</v>
      </c>
      <c r="C1006" t="s">
        <v>3153</v>
      </c>
      <c r="D1006" s="8">
        <v>1900</v>
      </c>
    </row>
    <row r="1007" spans="1:4" x14ac:dyDescent="0.3">
      <c r="A1007" t="s">
        <v>3154</v>
      </c>
      <c r="B1007" s="1">
        <v>96260040587</v>
      </c>
      <c r="C1007" t="s">
        <v>3155</v>
      </c>
      <c r="D1007" s="8">
        <v>360</v>
      </c>
    </row>
    <row r="1008" spans="1:4" x14ac:dyDescent="0.3">
      <c r="A1008" t="s">
        <v>530</v>
      </c>
      <c r="B1008" s="1">
        <v>3211030592</v>
      </c>
      <c r="C1008" t="s">
        <v>3156</v>
      </c>
      <c r="D1008" s="8">
        <v>266</v>
      </c>
    </row>
    <row r="1009" spans="1:4" x14ac:dyDescent="0.3">
      <c r="A1009" t="s">
        <v>1298</v>
      </c>
      <c r="B1009" s="1">
        <v>91113170590</v>
      </c>
      <c r="C1009" t="s">
        <v>3157</v>
      </c>
      <c r="D1009" s="8">
        <v>1400</v>
      </c>
    </row>
    <row r="1010" spans="1:4" x14ac:dyDescent="0.3">
      <c r="A1010" t="s">
        <v>157</v>
      </c>
      <c r="B1010" s="1">
        <v>95038790580</v>
      </c>
      <c r="C1010" t="s">
        <v>3158</v>
      </c>
      <c r="D1010" s="8">
        <v>1620</v>
      </c>
    </row>
    <row r="1011" spans="1:4" x14ac:dyDescent="0.3">
      <c r="A1011" t="s">
        <v>3159</v>
      </c>
      <c r="B1011" s="1">
        <v>97540320583</v>
      </c>
      <c r="C1011" t="s">
        <v>3160</v>
      </c>
      <c r="D1011" s="8">
        <v>720</v>
      </c>
    </row>
    <row r="1012" spans="1:4" x14ac:dyDescent="0.3">
      <c r="A1012" t="s">
        <v>3161</v>
      </c>
      <c r="B1012" s="1">
        <v>90105080569</v>
      </c>
      <c r="C1012" t="s">
        <v>3162</v>
      </c>
      <c r="D1012" s="8">
        <v>5000</v>
      </c>
    </row>
    <row r="1013" spans="1:4" x14ac:dyDescent="0.3">
      <c r="A1013" t="s">
        <v>1234</v>
      </c>
      <c r="B1013" s="1">
        <v>96436070583</v>
      </c>
      <c r="C1013" t="s">
        <v>3163</v>
      </c>
      <c r="D1013" s="8">
        <v>595</v>
      </c>
    </row>
    <row r="1014" spans="1:4" x14ac:dyDescent="0.3">
      <c r="A1014" t="s">
        <v>3164</v>
      </c>
      <c r="B1014" s="1">
        <v>17853481004</v>
      </c>
      <c r="C1014" t="s">
        <v>3165</v>
      </c>
      <c r="D1014" s="8">
        <v>5455</v>
      </c>
    </row>
    <row r="1015" spans="1:4" x14ac:dyDescent="0.3">
      <c r="A1015" t="s">
        <v>3166</v>
      </c>
      <c r="B1015" s="1">
        <v>926630575</v>
      </c>
      <c r="C1015" t="s">
        <v>3167</v>
      </c>
      <c r="D1015" s="8">
        <v>900</v>
      </c>
    </row>
    <row r="1016" spans="1:4" x14ac:dyDescent="0.3">
      <c r="A1016" t="s">
        <v>790</v>
      </c>
      <c r="B1016" s="1">
        <v>91148700593</v>
      </c>
      <c r="C1016" t="s">
        <v>3168</v>
      </c>
      <c r="D1016" s="8">
        <v>360</v>
      </c>
    </row>
    <row r="1017" spans="1:4" x14ac:dyDescent="0.3">
      <c r="A1017" t="s">
        <v>3169</v>
      </c>
      <c r="B1017" s="1">
        <v>97032890580</v>
      </c>
      <c r="C1017" t="s">
        <v>3170</v>
      </c>
      <c r="D1017" s="8">
        <v>1610</v>
      </c>
    </row>
    <row r="1018" spans="1:4" x14ac:dyDescent="0.3">
      <c r="A1018" t="s">
        <v>45</v>
      </c>
      <c r="B1018" s="1">
        <v>6957950584</v>
      </c>
      <c r="C1018" t="s">
        <v>3171</v>
      </c>
      <c r="D1018" s="8">
        <v>11160</v>
      </c>
    </row>
    <row r="1019" spans="1:4" x14ac:dyDescent="0.3">
      <c r="A1019" t="s">
        <v>3172</v>
      </c>
      <c r="B1019" s="1">
        <v>91079620588</v>
      </c>
      <c r="C1019" t="s">
        <v>3173</v>
      </c>
      <c r="D1019" s="8">
        <v>500</v>
      </c>
    </row>
    <row r="1020" spans="1:4" x14ac:dyDescent="0.3">
      <c r="A1020" t="s">
        <v>3174</v>
      </c>
      <c r="B1020" s="1">
        <v>90096780573</v>
      </c>
      <c r="C1020" t="s">
        <v>3175</v>
      </c>
      <c r="D1020" s="8">
        <v>1045</v>
      </c>
    </row>
    <row r="1021" spans="1:4" x14ac:dyDescent="0.3">
      <c r="A1021" t="s">
        <v>3176</v>
      </c>
      <c r="B1021" s="1">
        <v>8747291006</v>
      </c>
      <c r="C1021" t="s">
        <v>3177</v>
      </c>
      <c r="D1021" s="8">
        <v>160</v>
      </c>
    </row>
    <row r="1022" spans="1:4" x14ac:dyDescent="0.3">
      <c r="A1022" t="s">
        <v>3178</v>
      </c>
      <c r="B1022" s="1">
        <v>97505850582</v>
      </c>
      <c r="C1022" t="s">
        <v>3179</v>
      </c>
      <c r="D1022" s="8">
        <v>1700</v>
      </c>
    </row>
    <row r="1023" spans="1:4" x14ac:dyDescent="0.3">
      <c r="A1023" t="s">
        <v>3180</v>
      </c>
      <c r="B1023" s="1">
        <v>11521311008</v>
      </c>
      <c r="C1023" t="s">
        <v>3181</v>
      </c>
      <c r="D1023" s="8">
        <v>2565</v>
      </c>
    </row>
    <row r="1024" spans="1:4" x14ac:dyDescent="0.3">
      <c r="A1024" t="s">
        <v>257</v>
      </c>
      <c r="B1024" s="1">
        <v>90078270569</v>
      </c>
      <c r="C1024" t="s">
        <v>3182</v>
      </c>
      <c r="D1024" s="8">
        <v>1600</v>
      </c>
    </row>
    <row r="1025" spans="1:4" x14ac:dyDescent="0.3">
      <c r="A1025" t="s">
        <v>3183</v>
      </c>
      <c r="B1025" s="1">
        <v>92013460602</v>
      </c>
      <c r="C1025" t="s">
        <v>3184</v>
      </c>
      <c r="D1025" s="8">
        <v>1040</v>
      </c>
    </row>
    <row r="1026" spans="1:4" x14ac:dyDescent="0.3">
      <c r="A1026" t="s">
        <v>3185</v>
      </c>
      <c r="B1026" s="1">
        <v>15534111008</v>
      </c>
      <c r="C1026" t="s">
        <v>3186</v>
      </c>
      <c r="D1026" s="8">
        <v>50</v>
      </c>
    </row>
    <row r="1027" spans="1:4" x14ac:dyDescent="0.3">
      <c r="A1027" t="s">
        <v>708</v>
      </c>
      <c r="B1027" s="1">
        <v>93031330587</v>
      </c>
      <c r="C1027" t="s">
        <v>3187</v>
      </c>
      <c r="D1027" s="8">
        <v>500</v>
      </c>
    </row>
    <row r="1028" spans="1:4" x14ac:dyDescent="0.3">
      <c r="A1028" t="s">
        <v>3188</v>
      </c>
      <c r="B1028" s="1">
        <v>91109850593</v>
      </c>
      <c r="C1028" t="s">
        <v>3189</v>
      </c>
      <c r="D1028" s="8">
        <v>2750</v>
      </c>
    </row>
    <row r="1029" spans="1:4" x14ac:dyDescent="0.3">
      <c r="A1029" t="s">
        <v>362</v>
      </c>
      <c r="B1029" s="1">
        <v>10994601002</v>
      </c>
      <c r="C1029" t="s">
        <v>3190</v>
      </c>
      <c r="D1029" s="8">
        <v>650</v>
      </c>
    </row>
    <row r="1030" spans="1:4" x14ac:dyDescent="0.3">
      <c r="A1030" t="s">
        <v>732</v>
      </c>
      <c r="B1030" s="1">
        <v>90131090566</v>
      </c>
      <c r="C1030" t="s">
        <v>3191</v>
      </c>
      <c r="D1030" s="8">
        <v>180</v>
      </c>
    </row>
    <row r="1031" spans="1:4" x14ac:dyDescent="0.3">
      <c r="A1031" t="s">
        <v>3192</v>
      </c>
      <c r="B1031" s="1">
        <v>97983010584</v>
      </c>
      <c r="C1031" t="s">
        <v>3193</v>
      </c>
      <c r="D1031" s="8">
        <v>5020</v>
      </c>
    </row>
    <row r="1032" spans="1:4" x14ac:dyDescent="0.3">
      <c r="A1032" t="s">
        <v>1019</v>
      </c>
      <c r="B1032" s="1">
        <v>93027380588</v>
      </c>
      <c r="C1032" t="s">
        <v>3194</v>
      </c>
      <c r="D1032" s="8">
        <v>100</v>
      </c>
    </row>
    <row r="1033" spans="1:4" x14ac:dyDescent="0.3">
      <c r="A1033" t="s">
        <v>3195</v>
      </c>
      <c r="B1033" s="1">
        <v>2230530590</v>
      </c>
      <c r="C1033" t="s">
        <v>3196</v>
      </c>
      <c r="D1033" s="8">
        <v>2250</v>
      </c>
    </row>
    <row r="1034" spans="1:4" x14ac:dyDescent="0.3">
      <c r="A1034" t="s">
        <v>3197</v>
      </c>
      <c r="B1034" s="1">
        <v>92000380581</v>
      </c>
      <c r="C1034" t="s">
        <v>3198</v>
      </c>
      <c r="D1034" s="8">
        <v>25000</v>
      </c>
    </row>
    <row r="1035" spans="1:4" x14ac:dyDescent="0.3">
      <c r="A1035" t="s">
        <v>3199</v>
      </c>
      <c r="B1035" s="1">
        <v>95003350584</v>
      </c>
      <c r="C1035" t="s">
        <v>3200</v>
      </c>
      <c r="D1035" s="8">
        <v>7100</v>
      </c>
    </row>
    <row r="1036" spans="1:4" x14ac:dyDescent="0.3">
      <c r="A1036" t="s">
        <v>298</v>
      </c>
      <c r="B1036" s="1">
        <v>3121890598</v>
      </c>
      <c r="C1036" t="s">
        <v>3201</v>
      </c>
      <c r="D1036" s="8">
        <v>4500</v>
      </c>
    </row>
    <row r="1037" spans="1:4" x14ac:dyDescent="0.3">
      <c r="A1037" t="s">
        <v>3202</v>
      </c>
      <c r="B1037" s="1">
        <v>11457141007</v>
      </c>
      <c r="C1037" t="s">
        <v>3203</v>
      </c>
      <c r="D1037" s="8">
        <v>3060</v>
      </c>
    </row>
    <row r="1038" spans="1:4" x14ac:dyDescent="0.3">
      <c r="A1038" t="s">
        <v>3204</v>
      </c>
      <c r="B1038" s="1">
        <v>97567770587</v>
      </c>
      <c r="C1038" t="s">
        <v>3205</v>
      </c>
      <c r="D1038" s="8">
        <v>1840</v>
      </c>
    </row>
    <row r="1039" spans="1:4" x14ac:dyDescent="0.3">
      <c r="A1039" t="s">
        <v>3206</v>
      </c>
      <c r="B1039" s="1">
        <v>16573871007</v>
      </c>
      <c r="C1039" t="s">
        <v>3207</v>
      </c>
      <c r="D1039" s="8">
        <v>2750</v>
      </c>
    </row>
    <row r="1040" spans="1:4" x14ac:dyDescent="0.3">
      <c r="A1040" t="s">
        <v>3208</v>
      </c>
      <c r="B1040" s="1">
        <v>5576301005</v>
      </c>
      <c r="C1040" t="s">
        <v>3209</v>
      </c>
      <c r="D1040" s="8">
        <v>6827</v>
      </c>
    </row>
    <row r="1041" spans="1:4" x14ac:dyDescent="0.3">
      <c r="A1041" t="s">
        <v>85</v>
      </c>
      <c r="B1041" s="1">
        <v>17403911005</v>
      </c>
      <c r="C1041" t="s">
        <v>3210</v>
      </c>
      <c r="D1041" s="8">
        <v>5000</v>
      </c>
    </row>
    <row r="1042" spans="1:4" x14ac:dyDescent="0.3">
      <c r="A1042" t="s">
        <v>3211</v>
      </c>
      <c r="B1042" s="1">
        <v>1255450577</v>
      </c>
      <c r="C1042" t="s">
        <v>3212</v>
      </c>
      <c r="D1042" s="8">
        <v>110</v>
      </c>
    </row>
    <row r="1043" spans="1:4" x14ac:dyDescent="0.3">
      <c r="A1043" t="s">
        <v>3213</v>
      </c>
      <c r="B1043" s="1">
        <v>95099660656</v>
      </c>
      <c r="C1043" t="s">
        <v>3214</v>
      </c>
      <c r="D1043" s="8">
        <v>495</v>
      </c>
    </row>
    <row r="1044" spans="1:4" x14ac:dyDescent="0.3">
      <c r="A1044" t="s">
        <v>3215</v>
      </c>
      <c r="B1044" s="1">
        <v>97800090587</v>
      </c>
      <c r="C1044" t="s">
        <v>3216</v>
      </c>
      <c r="D1044" s="8">
        <v>2705</v>
      </c>
    </row>
    <row r="1045" spans="1:4" x14ac:dyDescent="0.3">
      <c r="A1045" t="s">
        <v>437</v>
      </c>
      <c r="B1045" s="1">
        <v>91076340586</v>
      </c>
      <c r="C1045" t="s">
        <v>3217</v>
      </c>
      <c r="D1045" s="8">
        <v>1740</v>
      </c>
    </row>
    <row r="1046" spans="1:4" x14ac:dyDescent="0.3">
      <c r="A1046" t="s">
        <v>3218</v>
      </c>
      <c r="B1046" s="1">
        <v>9136911006</v>
      </c>
      <c r="C1046" t="s">
        <v>3219</v>
      </c>
      <c r="D1046" s="8">
        <v>3300</v>
      </c>
    </row>
    <row r="1047" spans="1:4" x14ac:dyDescent="0.3">
      <c r="A1047" t="s">
        <v>942</v>
      </c>
      <c r="B1047" s="1">
        <v>2618320598</v>
      </c>
      <c r="C1047" t="s">
        <v>3220</v>
      </c>
      <c r="D1047" s="8">
        <v>2160</v>
      </c>
    </row>
    <row r="1048" spans="1:4" x14ac:dyDescent="0.3">
      <c r="A1048" t="s">
        <v>3221</v>
      </c>
      <c r="B1048" s="1">
        <v>96416110581</v>
      </c>
      <c r="C1048" t="s">
        <v>3222</v>
      </c>
      <c r="D1048" s="8">
        <v>1400</v>
      </c>
    </row>
    <row r="1049" spans="1:4" x14ac:dyDescent="0.3">
      <c r="A1049" t="s">
        <v>843</v>
      </c>
      <c r="B1049" s="1">
        <v>90042220609</v>
      </c>
      <c r="C1049" t="s">
        <v>3223</v>
      </c>
      <c r="D1049" s="8">
        <v>1950</v>
      </c>
    </row>
    <row r="1050" spans="1:4" x14ac:dyDescent="0.3">
      <c r="A1050" t="s">
        <v>3224</v>
      </c>
      <c r="B1050" s="1">
        <v>96281070589</v>
      </c>
      <c r="C1050" t="s">
        <v>3225</v>
      </c>
      <c r="D1050" s="8">
        <v>180</v>
      </c>
    </row>
    <row r="1051" spans="1:4" x14ac:dyDescent="0.3">
      <c r="A1051" t="s">
        <v>3226</v>
      </c>
      <c r="B1051" s="1">
        <v>96456810587</v>
      </c>
      <c r="C1051" t="s">
        <v>3227</v>
      </c>
      <c r="D1051" s="8">
        <v>450</v>
      </c>
    </row>
    <row r="1052" spans="1:4" x14ac:dyDescent="0.3">
      <c r="A1052" t="s">
        <v>3228</v>
      </c>
      <c r="B1052" s="1">
        <v>1521980563</v>
      </c>
      <c r="C1052" t="s">
        <v>3229</v>
      </c>
      <c r="D1052" s="8">
        <v>7000</v>
      </c>
    </row>
    <row r="1053" spans="1:4" x14ac:dyDescent="0.3">
      <c r="A1053" t="s">
        <v>393</v>
      </c>
      <c r="B1053" s="1">
        <v>97751820586</v>
      </c>
      <c r="C1053" t="s">
        <v>3230</v>
      </c>
      <c r="D1053" s="8">
        <v>1330</v>
      </c>
    </row>
    <row r="1054" spans="1:4" x14ac:dyDescent="0.3">
      <c r="A1054" t="s">
        <v>3231</v>
      </c>
      <c r="B1054" s="1">
        <v>91079530589</v>
      </c>
      <c r="C1054" t="s">
        <v>3232</v>
      </c>
      <c r="D1054" s="8">
        <v>400</v>
      </c>
    </row>
    <row r="1055" spans="1:4" x14ac:dyDescent="0.3">
      <c r="A1055" t="s">
        <v>3233</v>
      </c>
      <c r="B1055" s="1">
        <v>97519370585</v>
      </c>
      <c r="C1055" t="s">
        <v>3234</v>
      </c>
      <c r="D1055" s="8">
        <v>1105</v>
      </c>
    </row>
    <row r="1056" spans="1:4" x14ac:dyDescent="0.3">
      <c r="A1056" t="s">
        <v>3235</v>
      </c>
      <c r="B1056" s="1">
        <v>92028260609</v>
      </c>
      <c r="C1056" t="s">
        <v>3236</v>
      </c>
      <c r="D1056" s="8">
        <v>1900</v>
      </c>
    </row>
    <row r="1057" spans="1:4" x14ac:dyDescent="0.3">
      <c r="A1057" t="s">
        <v>3237</v>
      </c>
      <c r="B1057" s="1">
        <v>17731561001</v>
      </c>
      <c r="C1057" t="s">
        <v>3238</v>
      </c>
      <c r="D1057" s="8">
        <v>360</v>
      </c>
    </row>
    <row r="1058" spans="1:4" x14ac:dyDescent="0.3">
      <c r="A1058" t="s">
        <v>108</v>
      </c>
      <c r="B1058" s="1">
        <v>4534971009</v>
      </c>
      <c r="C1058" t="s">
        <v>3239</v>
      </c>
      <c r="D1058" s="8">
        <v>4740</v>
      </c>
    </row>
    <row r="1059" spans="1:4" x14ac:dyDescent="0.3">
      <c r="A1059" t="s">
        <v>3240</v>
      </c>
      <c r="B1059" s="1">
        <v>10659671001</v>
      </c>
      <c r="C1059" t="s">
        <v>3241</v>
      </c>
      <c r="D1059" s="8">
        <v>9000</v>
      </c>
    </row>
    <row r="1060" spans="1:4" x14ac:dyDescent="0.3">
      <c r="A1060" t="s">
        <v>3242</v>
      </c>
      <c r="B1060" s="1">
        <v>91155710592</v>
      </c>
      <c r="C1060" t="s">
        <v>3243</v>
      </c>
      <c r="D1060" s="8">
        <v>1020</v>
      </c>
    </row>
    <row r="1061" spans="1:4" x14ac:dyDescent="0.3">
      <c r="A1061" t="s">
        <v>3244</v>
      </c>
      <c r="B1061" s="1">
        <v>16332101001</v>
      </c>
      <c r="C1061" t="s">
        <v>3245</v>
      </c>
      <c r="D1061" s="8">
        <v>4310</v>
      </c>
    </row>
    <row r="1062" spans="1:4" x14ac:dyDescent="0.3">
      <c r="A1062" t="s">
        <v>3246</v>
      </c>
      <c r="B1062" s="1">
        <v>16809651009</v>
      </c>
      <c r="C1062" t="s">
        <v>3247</v>
      </c>
      <c r="D1062" s="8">
        <v>850</v>
      </c>
    </row>
    <row r="1063" spans="1:4" x14ac:dyDescent="0.3">
      <c r="A1063" t="s">
        <v>3248</v>
      </c>
      <c r="B1063" s="1">
        <v>92074290609</v>
      </c>
      <c r="C1063" t="s">
        <v>3249</v>
      </c>
      <c r="D1063" s="8">
        <v>350</v>
      </c>
    </row>
    <row r="1064" spans="1:4" x14ac:dyDescent="0.3">
      <c r="A1064" t="s">
        <v>3250</v>
      </c>
      <c r="B1064" s="1">
        <v>97960470587</v>
      </c>
      <c r="C1064" t="s">
        <v>3251</v>
      </c>
      <c r="D1064" s="8">
        <v>2700</v>
      </c>
    </row>
    <row r="1065" spans="1:4" x14ac:dyDescent="0.3">
      <c r="A1065" t="s">
        <v>528</v>
      </c>
      <c r="B1065" s="1">
        <v>97735260586</v>
      </c>
      <c r="C1065" t="s">
        <v>3252</v>
      </c>
      <c r="D1065" s="8">
        <v>1000</v>
      </c>
    </row>
    <row r="1066" spans="1:4" x14ac:dyDescent="0.3">
      <c r="A1066" t="s">
        <v>3253</v>
      </c>
      <c r="B1066" s="1">
        <v>14707131000</v>
      </c>
      <c r="C1066" t="s">
        <v>3254</v>
      </c>
      <c r="D1066" s="8">
        <v>600</v>
      </c>
    </row>
    <row r="1067" spans="1:4" x14ac:dyDescent="0.3">
      <c r="A1067" t="s">
        <v>3255</v>
      </c>
      <c r="B1067" s="1">
        <v>4793351000</v>
      </c>
      <c r="C1067" t="s">
        <v>3256</v>
      </c>
      <c r="D1067" s="8">
        <v>1520</v>
      </c>
    </row>
    <row r="1068" spans="1:4" x14ac:dyDescent="0.3">
      <c r="A1068" t="s">
        <v>3257</v>
      </c>
      <c r="B1068" s="1">
        <v>15333611000</v>
      </c>
      <c r="C1068" t="s">
        <v>3258</v>
      </c>
      <c r="D1068" s="8">
        <v>4380</v>
      </c>
    </row>
    <row r="1069" spans="1:4" x14ac:dyDescent="0.3">
      <c r="A1069" t="s">
        <v>1268</v>
      </c>
      <c r="B1069" s="1">
        <v>10042361005</v>
      </c>
      <c r="C1069" t="s">
        <v>3259</v>
      </c>
      <c r="D1069" s="8">
        <v>450</v>
      </c>
    </row>
    <row r="1070" spans="1:4" x14ac:dyDescent="0.3">
      <c r="A1070" t="s">
        <v>3260</v>
      </c>
      <c r="B1070" s="1">
        <v>97353570589</v>
      </c>
      <c r="C1070" t="s">
        <v>3261</v>
      </c>
      <c r="D1070" s="8">
        <v>624</v>
      </c>
    </row>
    <row r="1071" spans="1:4" x14ac:dyDescent="0.3">
      <c r="A1071" t="s">
        <v>197</v>
      </c>
      <c r="B1071" s="1">
        <v>91105860596</v>
      </c>
      <c r="C1071" t="s">
        <v>3262</v>
      </c>
      <c r="D1071" s="8">
        <v>1800</v>
      </c>
    </row>
    <row r="1072" spans="1:4" x14ac:dyDescent="0.3">
      <c r="A1072" t="s">
        <v>3263</v>
      </c>
      <c r="B1072" s="1">
        <v>90010810563</v>
      </c>
      <c r="C1072" t="s">
        <v>3264</v>
      </c>
      <c r="D1072" s="8">
        <v>250</v>
      </c>
    </row>
    <row r="1073" spans="1:4" x14ac:dyDescent="0.3">
      <c r="A1073" t="s">
        <v>3265</v>
      </c>
      <c r="B1073" s="1">
        <v>91013330583</v>
      </c>
      <c r="C1073" t="s">
        <v>3266</v>
      </c>
      <c r="D1073" s="8">
        <v>690</v>
      </c>
    </row>
    <row r="1074" spans="1:4" x14ac:dyDescent="0.3">
      <c r="A1074" t="s">
        <v>3267</v>
      </c>
      <c r="B1074" s="1">
        <v>15021921000</v>
      </c>
      <c r="C1074" t="s">
        <v>3268</v>
      </c>
      <c r="D1074" s="8">
        <v>2240</v>
      </c>
    </row>
    <row r="1075" spans="1:4" x14ac:dyDescent="0.3">
      <c r="A1075" t="s">
        <v>3269</v>
      </c>
      <c r="B1075" s="1">
        <v>97186710584</v>
      </c>
      <c r="C1075" t="s">
        <v>3270</v>
      </c>
      <c r="D1075" s="8">
        <v>200</v>
      </c>
    </row>
    <row r="1076" spans="1:4" x14ac:dyDescent="0.3">
      <c r="A1076" t="s">
        <v>3271</v>
      </c>
      <c r="B1076" s="1">
        <v>12129281007</v>
      </c>
      <c r="C1076" t="s">
        <v>3272</v>
      </c>
      <c r="D1076" s="8">
        <v>4226</v>
      </c>
    </row>
    <row r="1077" spans="1:4" x14ac:dyDescent="0.3">
      <c r="A1077" t="s">
        <v>3273</v>
      </c>
      <c r="B1077" s="1">
        <v>91118680593</v>
      </c>
      <c r="C1077" t="s">
        <v>3274</v>
      </c>
      <c r="D1077" s="8">
        <v>2150</v>
      </c>
    </row>
    <row r="1078" spans="1:4" x14ac:dyDescent="0.3">
      <c r="A1078" t="s">
        <v>89</v>
      </c>
      <c r="B1078" s="1">
        <v>15355141001</v>
      </c>
      <c r="C1078" t="s">
        <v>3275</v>
      </c>
      <c r="D1078" s="8">
        <v>2940</v>
      </c>
    </row>
    <row r="1079" spans="1:4" x14ac:dyDescent="0.3">
      <c r="A1079" t="s">
        <v>490</v>
      </c>
      <c r="B1079" s="1">
        <v>93022950583</v>
      </c>
      <c r="C1079" t="s">
        <v>3276</v>
      </c>
      <c r="D1079" s="8">
        <v>7600</v>
      </c>
    </row>
    <row r="1080" spans="1:4" x14ac:dyDescent="0.3">
      <c r="A1080" t="s">
        <v>3277</v>
      </c>
      <c r="B1080" s="1">
        <v>90066900599</v>
      </c>
      <c r="C1080" t="s">
        <v>3278</v>
      </c>
      <c r="D1080" s="8">
        <v>2350</v>
      </c>
    </row>
    <row r="1081" spans="1:4" x14ac:dyDescent="0.3">
      <c r="A1081" t="s">
        <v>3279</v>
      </c>
      <c r="B1081" s="1">
        <v>2453690592</v>
      </c>
      <c r="C1081" t="s">
        <v>3280</v>
      </c>
      <c r="D1081" s="8">
        <v>2550</v>
      </c>
    </row>
    <row r="1082" spans="1:4" x14ac:dyDescent="0.3">
      <c r="A1082" t="s">
        <v>523</v>
      </c>
      <c r="B1082" s="1">
        <v>96431560588</v>
      </c>
      <c r="C1082" t="s">
        <v>3281</v>
      </c>
      <c r="D1082" s="8">
        <v>3575</v>
      </c>
    </row>
    <row r="1083" spans="1:4" x14ac:dyDescent="0.3">
      <c r="A1083" t="s">
        <v>886</v>
      </c>
      <c r="B1083" s="1">
        <v>95044760585</v>
      </c>
      <c r="C1083" t="s">
        <v>3282</v>
      </c>
      <c r="D1083" s="8">
        <v>300</v>
      </c>
    </row>
    <row r="1084" spans="1:4" x14ac:dyDescent="0.3">
      <c r="A1084" t="s">
        <v>905</v>
      </c>
      <c r="B1084" s="1">
        <v>91158730597</v>
      </c>
      <c r="C1084" t="s">
        <v>3283</v>
      </c>
      <c r="D1084" s="8">
        <v>300</v>
      </c>
    </row>
    <row r="1085" spans="1:4" x14ac:dyDescent="0.3">
      <c r="A1085" t="s">
        <v>3284</v>
      </c>
      <c r="B1085" s="1">
        <v>95011080587</v>
      </c>
      <c r="C1085" t="s">
        <v>3285</v>
      </c>
      <c r="D1085" s="8">
        <v>2800</v>
      </c>
    </row>
    <row r="1086" spans="1:4" x14ac:dyDescent="0.3">
      <c r="A1086" t="s">
        <v>1449</v>
      </c>
      <c r="B1086" s="1">
        <v>1588820595</v>
      </c>
      <c r="C1086" t="s">
        <v>3286</v>
      </c>
      <c r="D1086" s="8">
        <v>480</v>
      </c>
    </row>
    <row r="1087" spans="1:4" x14ac:dyDescent="0.3">
      <c r="A1087" t="s">
        <v>370</v>
      </c>
      <c r="B1087" s="1">
        <v>90063030598</v>
      </c>
      <c r="C1087" t="s">
        <v>3287</v>
      </c>
      <c r="D1087" s="8">
        <v>4600</v>
      </c>
    </row>
    <row r="1088" spans="1:4" x14ac:dyDescent="0.3">
      <c r="A1088" t="s">
        <v>56</v>
      </c>
      <c r="B1088" s="1">
        <v>9334581007</v>
      </c>
      <c r="C1088" t="s">
        <v>3288</v>
      </c>
      <c r="D1088" s="8">
        <v>260</v>
      </c>
    </row>
    <row r="1089" spans="1:4" x14ac:dyDescent="0.3">
      <c r="A1089" t="s">
        <v>186</v>
      </c>
      <c r="B1089" s="1">
        <v>12012091000</v>
      </c>
      <c r="C1089" t="s">
        <v>3289</v>
      </c>
      <c r="D1089" s="8">
        <v>216</v>
      </c>
    </row>
    <row r="1090" spans="1:4" x14ac:dyDescent="0.3">
      <c r="A1090" t="s">
        <v>3290</v>
      </c>
      <c r="B1090" s="1">
        <v>97017350584</v>
      </c>
      <c r="C1090" t="s">
        <v>3291</v>
      </c>
      <c r="D1090" s="8">
        <v>575</v>
      </c>
    </row>
    <row r="1091" spans="1:4" x14ac:dyDescent="0.3">
      <c r="A1091" t="s">
        <v>3292</v>
      </c>
      <c r="B1091" s="1">
        <v>97059080586</v>
      </c>
      <c r="C1091" t="s">
        <v>3293</v>
      </c>
      <c r="D1091" s="8">
        <v>90</v>
      </c>
    </row>
    <row r="1092" spans="1:4" x14ac:dyDescent="0.3">
      <c r="A1092" t="s">
        <v>91</v>
      </c>
      <c r="B1092" s="1">
        <v>96607780580</v>
      </c>
      <c r="C1092" t="s">
        <v>3294</v>
      </c>
      <c r="D1092" s="8">
        <v>630</v>
      </c>
    </row>
    <row r="1093" spans="1:4" x14ac:dyDescent="0.3">
      <c r="A1093" t="s">
        <v>207</v>
      </c>
      <c r="B1093" s="1">
        <v>15822801005</v>
      </c>
      <c r="C1093" t="s">
        <v>3295</v>
      </c>
      <c r="D1093" s="8">
        <v>1700</v>
      </c>
    </row>
    <row r="1094" spans="1:4" x14ac:dyDescent="0.3">
      <c r="A1094" t="s">
        <v>3296</v>
      </c>
      <c r="B1094" s="1">
        <v>8066721005</v>
      </c>
      <c r="C1094" t="s">
        <v>3297</v>
      </c>
      <c r="D1094" s="8">
        <v>975</v>
      </c>
    </row>
    <row r="1095" spans="1:4" x14ac:dyDescent="0.3">
      <c r="A1095" t="s">
        <v>3298</v>
      </c>
      <c r="B1095" s="1">
        <v>6755981005</v>
      </c>
      <c r="C1095" t="s">
        <v>3299</v>
      </c>
      <c r="D1095" s="8">
        <v>700</v>
      </c>
    </row>
    <row r="1096" spans="1:4" x14ac:dyDescent="0.3">
      <c r="A1096" t="s">
        <v>3300</v>
      </c>
      <c r="B1096" s="1">
        <v>5790160583</v>
      </c>
      <c r="C1096" t="s">
        <v>3301</v>
      </c>
      <c r="D1096" s="8">
        <v>1950</v>
      </c>
    </row>
    <row r="1097" spans="1:4" x14ac:dyDescent="0.3">
      <c r="A1097" t="s">
        <v>3302</v>
      </c>
      <c r="B1097" s="1">
        <v>92023020602</v>
      </c>
      <c r="C1097" t="s">
        <v>3303</v>
      </c>
      <c r="D1097" s="8">
        <v>1800</v>
      </c>
    </row>
    <row r="1098" spans="1:4" x14ac:dyDescent="0.3">
      <c r="A1098" t="s">
        <v>279</v>
      </c>
      <c r="B1098" s="1">
        <v>92072910604</v>
      </c>
      <c r="C1098" t="s">
        <v>3304</v>
      </c>
      <c r="D1098" s="8">
        <v>2480</v>
      </c>
    </row>
    <row r="1099" spans="1:4" x14ac:dyDescent="0.3">
      <c r="A1099" t="s">
        <v>3305</v>
      </c>
      <c r="B1099" s="1">
        <v>16462121001</v>
      </c>
      <c r="C1099" t="s">
        <v>3306</v>
      </c>
      <c r="D1099" s="8">
        <v>1045</v>
      </c>
    </row>
    <row r="1100" spans="1:4" x14ac:dyDescent="0.3">
      <c r="A1100" t="s">
        <v>3307</v>
      </c>
      <c r="B1100" s="1">
        <v>9485761002</v>
      </c>
      <c r="C1100" t="s">
        <v>3308</v>
      </c>
      <c r="D1100" s="8">
        <v>715</v>
      </c>
    </row>
    <row r="1101" spans="1:4" x14ac:dyDescent="0.3">
      <c r="A1101" t="s">
        <v>1400</v>
      </c>
      <c r="B1101" s="1">
        <v>17620691000</v>
      </c>
      <c r="C1101" t="s">
        <v>3309</v>
      </c>
      <c r="D1101" s="8">
        <v>2650</v>
      </c>
    </row>
    <row r="1102" spans="1:4" x14ac:dyDescent="0.3">
      <c r="A1102" t="s">
        <v>3310</v>
      </c>
      <c r="B1102" s="1">
        <v>97981380583</v>
      </c>
      <c r="C1102" t="s">
        <v>3311</v>
      </c>
      <c r="D1102" s="8">
        <v>1110</v>
      </c>
    </row>
    <row r="1103" spans="1:4" x14ac:dyDescent="0.3">
      <c r="A1103" t="s">
        <v>3312</v>
      </c>
      <c r="B1103" s="1">
        <v>96432890588</v>
      </c>
      <c r="C1103" t="s">
        <v>3313</v>
      </c>
      <c r="D1103" s="8">
        <v>770</v>
      </c>
    </row>
    <row r="1104" spans="1:4" x14ac:dyDescent="0.3">
      <c r="A1104" t="s">
        <v>1016</v>
      </c>
      <c r="B1104" s="1">
        <v>96590900583</v>
      </c>
      <c r="C1104" t="s">
        <v>3314</v>
      </c>
      <c r="D1104" s="8">
        <v>300</v>
      </c>
    </row>
    <row r="1105" spans="1:4" x14ac:dyDescent="0.3">
      <c r="A1105" t="s">
        <v>761</v>
      </c>
      <c r="B1105" s="1">
        <v>97274550587</v>
      </c>
      <c r="C1105" t="s">
        <v>3315</v>
      </c>
      <c r="D1105" s="8">
        <v>5460</v>
      </c>
    </row>
    <row r="1106" spans="1:4" x14ac:dyDescent="0.3">
      <c r="A1106" t="s">
        <v>3316</v>
      </c>
      <c r="B1106" s="1">
        <v>91105320591</v>
      </c>
      <c r="C1106" t="s">
        <v>3317</v>
      </c>
      <c r="D1106" s="8">
        <v>630</v>
      </c>
    </row>
    <row r="1107" spans="1:4" x14ac:dyDescent="0.3">
      <c r="A1107" t="s">
        <v>3318</v>
      </c>
      <c r="B1107" s="1">
        <v>92092200606</v>
      </c>
      <c r="C1107" t="s">
        <v>3319</v>
      </c>
      <c r="D1107" s="8">
        <v>400</v>
      </c>
    </row>
    <row r="1108" spans="1:4" x14ac:dyDescent="0.3">
      <c r="A1108" t="s">
        <v>3320</v>
      </c>
      <c r="B1108" s="1">
        <v>96104990583</v>
      </c>
      <c r="C1108" t="s">
        <v>3321</v>
      </c>
      <c r="D1108" s="8">
        <v>400</v>
      </c>
    </row>
    <row r="1109" spans="1:4" x14ac:dyDescent="0.3">
      <c r="A1109" t="s">
        <v>3322</v>
      </c>
      <c r="B1109" s="1">
        <v>13963851004</v>
      </c>
      <c r="C1109" t="s">
        <v>3323</v>
      </c>
      <c r="D1109" s="8">
        <v>585</v>
      </c>
    </row>
    <row r="1110" spans="1:4" x14ac:dyDescent="0.3">
      <c r="A1110" t="s">
        <v>3324</v>
      </c>
      <c r="B1110" s="1">
        <v>2253660563</v>
      </c>
      <c r="C1110" t="s">
        <v>3325</v>
      </c>
      <c r="D1110" s="8">
        <v>5010</v>
      </c>
    </row>
    <row r="1111" spans="1:4" x14ac:dyDescent="0.3">
      <c r="A1111" t="s">
        <v>561</v>
      </c>
      <c r="B1111" s="1">
        <v>97847030588</v>
      </c>
      <c r="C1111" t="s">
        <v>3326</v>
      </c>
      <c r="D1111" s="8">
        <v>640</v>
      </c>
    </row>
    <row r="1112" spans="1:4" x14ac:dyDescent="0.3">
      <c r="A1112" t="s">
        <v>3327</v>
      </c>
      <c r="B1112" s="1">
        <v>91119410594</v>
      </c>
      <c r="C1112" t="s">
        <v>3328</v>
      </c>
      <c r="D1112" s="8">
        <v>350</v>
      </c>
    </row>
    <row r="1113" spans="1:4" x14ac:dyDescent="0.3">
      <c r="A1113" t="s">
        <v>1130</v>
      </c>
      <c r="B1113" s="1">
        <v>3257060594</v>
      </c>
      <c r="C1113" t="s">
        <v>3329</v>
      </c>
      <c r="D1113" s="8">
        <v>1335</v>
      </c>
    </row>
    <row r="1114" spans="1:4" x14ac:dyDescent="0.3">
      <c r="A1114" t="s">
        <v>997</v>
      </c>
      <c r="B1114" s="1">
        <v>9756691003</v>
      </c>
      <c r="C1114" t="s">
        <v>3330</v>
      </c>
      <c r="D1114" s="8">
        <v>400</v>
      </c>
    </row>
    <row r="1115" spans="1:4" x14ac:dyDescent="0.3">
      <c r="A1115" t="s">
        <v>949</v>
      </c>
      <c r="B1115" s="1">
        <v>90039550596</v>
      </c>
      <c r="C1115" t="s">
        <v>3331</v>
      </c>
      <c r="D1115" s="8">
        <v>600</v>
      </c>
    </row>
    <row r="1116" spans="1:4" x14ac:dyDescent="0.3">
      <c r="A1116" t="s">
        <v>3332</v>
      </c>
      <c r="B1116" s="1">
        <v>12840681006</v>
      </c>
      <c r="C1116" t="s">
        <v>3333</v>
      </c>
      <c r="D1116" s="8">
        <v>2940</v>
      </c>
    </row>
    <row r="1117" spans="1:4" x14ac:dyDescent="0.3">
      <c r="A1117" t="s">
        <v>3334</v>
      </c>
      <c r="B1117" s="1">
        <v>90082650574</v>
      </c>
      <c r="C1117" t="s">
        <v>3335</v>
      </c>
      <c r="D1117" s="8">
        <v>950</v>
      </c>
    </row>
    <row r="1118" spans="1:4" x14ac:dyDescent="0.3">
      <c r="A1118" t="s">
        <v>459</v>
      </c>
      <c r="B1118" s="1">
        <v>96578230581</v>
      </c>
      <c r="C1118" t="s">
        <v>3336</v>
      </c>
      <c r="D1118" s="8">
        <v>495</v>
      </c>
    </row>
    <row r="1119" spans="1:4" x14ac:dyDescent="0.3">
      <c r="A1119" t="s">
        <v>3337</v>
      </c>
      <c r="B1119" s="1">
        <v>97820270581</v>
      </c>
      <c r="C1119" t="s">
        <v>3338</v>
      </c>
      <c r="D1119" s="8">
        <v>1100</v>
      </c>
    </row>
    <row r="1120" spans="1:4" x14ac:dyDescent="0.3">
      <c r="A1120" t="s">
        <v>3339</v>
      </c>
      <c r="B1120" s="1">
        <v>12389751004</v>
      </c>
      <c r="C1120" t="s">
        <v>3340</v>
      </c>
      <c r="D1120" s="8">
        <v>1105</v>
      </c>
    </row>
    <row r="1121" spans="1:4" x14ac:dyDescent="0.3">
      <c r="A1121" t="s">
        <v>3341</v>
      </c>
      <c r="B1121" s="1">
        <v>11299641008</v>
      </c>
      <c r="C1121" t="s">
        <v>3342</v>
      </c>
      <c r="D1121" s="8">
        <v>1565</v>
      </c>
    </row>
    <row r="1122" spans="1:4" x14ac:dyDescent="0.3">
      <c r="A1122" t="s">
        <v>1051</v>
      </c>
      <c r="B1122" s="1">
        <v>91177390597</v>
      </c>
      <c r="C1122" t="s">
        <v>3343</v>
      </c>
      <c r="D1122" s="8">
        <v>50</v>
      </c>
    </row>
    <row r="1123" spans="1:4" x14ac:dyDescent="0.3">
      <c r="A1123" t="s">
        <v>776</v>
      </c>
      <c r="B1123" s="1">
        <v>92076470605</v>
      </c>
      <c r="C1123" t="s">
        <v>3344</v>
      </c>
      <c r="D1123" s="8">
        <v>910</v>
      </c>
    </row>
    <row r="1124" spans="1:4" x14ac:dyDescent="0.3">
      <c r="A1124" t="s">
        <v>3345</v>
      </c>
      <c r="B1124" s="1">
        <v>16819521002</v>
      </c>
      <c r="C1124" t="s">
        <v>3346</v>
      </c>
      <c r="D1124" s="8">
        <v>2700</v>
      </c>
    </row>
    <row r="1125" spans="1:4" x14ac:dyDescent="0.3">
      <c r="A1125" t="s">
        <v>3347</v>
      </c>
      <c r="B1125" s="1">
        <v>91144050597</v>
      </c>
      <c r="C1125" t="s">
        <v>3348</v>
      </c>
      <c r="D1125" s="8">
        <v>1620</v>
      </c>
    </row>
    <row r="1126" spans="1:4" x14ac:dyDescent="0.3">
      <c r="A1126" t="s">
        <v>211</v>
      </c>
      <c r="B1126" s="1">
        <v>92097770603</v>
      </c>
      <c r="C1126" t="s">
        <v>3349</v>
      </c>
      <c r="D1126" s="8">
        <v>550</v>
      </c>
    </row>
    <row r="1127" spans="1:4" x14ac:dyDescent="0.3">
      <c r="A1127" t="s">
        <v>2</v>
      </c>
      <c r="B1127" s="1">
        <v>97166210589</v>
      </c>
      <c r="C1127" t="s">
        <v>3350</v>
      </c>
      <c r="D1127" s="8">
        <v>400</v>
      </c>
    </row>
    <row r="1128" spans="1:4" x14ac:dyDescent="0.3">
      <c r="A1128" t="s">
        <v>3351</v>
      </c>
      <c r="B1128" s="1">
        <v>97945000582</v>
      </c>
      <c r="C1128" t="s">
        <v>3352</v>
      </c>
      <c r="D1128" s="8">
        <v>1215</v>
      </c>
    </row>
    <row r="1129" spans="1:4" x14ac:dyDescent="0.3">
      <c r="A1129" t="s">
        <v>3353</v>
      </c>
      <c r="B1129" s="1">
        <v>97431670583</v>
      </c>
      <c r="C1129" t="s">
        <v>3354</v>
      </c>
      <c r="D1129" s="8">
        <v>4300</v>
      </c>
    </row>
    <row r="1130" spans="1:4" x14ac:dyDescent="0.3">
      <c r="A1130" t="s">
        <v>3355</v>
      </c>
      <c r="B1130" s="1">
        <v>96313080580</v>
      </c>
      <c r="C1130" t="s">
        <v>3356</v>
      </c>
      <c r="D1130" s="8">
        <v>2810</v>
      </c>
    </row>
    <row r="1131" spans="1:4" x14ac:dyDescent="0.3">
      <c r="A1131" t="s">
        <v>3357</v>
      </c>
      <c r="B1131" s="1">
        <v>96031480583</v>
      </c>
      <c r="C1131" t="s">
        <v>3358</v>
      </c>
      <c r="D1131" s="8">
        <v>1790</v>
      </c>
    </row>
    <row r="1132" spans="1:4" x14ac:dyDescent="0.3">
      <c r="A1132" t="s">
        <v>3359</v>
      </c>
      <c r="B1132" s="1">
        <v>97805660582</v>
      </c>
      <c r="C1132" t="s">
        <v>3360</v>
      </c>
      <c r="D1132" s="8">
        <v>945</v>
      </c>
    </row>
    <row r="1133" spans="1:4" x14ac:dyDescent="0.3">
      <c r="A1133" t="s">
        <v>833</v>
      </c>
      <c r="B1133" s="1">
        <v>96540430582</v>
      </c>
      <c r="C1133" t="s">
        <v>3361</v>
      </c>
      <c r="D1133" s="8">
        <v>640</v>
      </c>
    </row>
    <row r="1134" spans="1:4" x14ac:dyDescent="0.3">
      <c r="A1134" t="s">
        <v>907</v>
      </c>
      <c r="B1134" s="1">
        <v>90053500584</v>
      </c>
      <c r="C1134" t="s">
        <v>3362</v>
      </c>
      <c r="D1134" s="8">
        <v>3060</v>
      </c>
    </row>
    <row r="1135" spans="1:4" x14ac:dyDescent="0.3">
      <c r="A1135" t="s">
        <v>3363</v>
      </c>
      <c r="B1135" s="1">
        <v>97615490584</v>
      </c>
      <c r="C1135" t="s">
        <v>3364</v>
      </c>
      <c r="D1135" s="8">
        <v>1330</v>
      </c>
    </row>
    <row r="1136" spans="1:4" x14ac:dyDescent="0.3">
      <c r="A1136" t="s">
        <v>3365</v>
      </c>
      <c r="B1136" s="1">
        <v>96451210585</v>
      </c>
      <c r="C1136" t="s">
        <v>3366</v>
      </c>
      <c r="D1136" s="8">
        <v>30000</v>
      </c>
    </row>
    <row r="1137" spans="1:4" x14ac:dyDescent="0.3">
      <c r="A1137" t="s">
        <v>3367</v>
      </c>
      <c r="B1137" s="1">
        <v>94059580582</v>
      </c>
      <c r="C1137" t="s">
        <v>3368</v>
      </c>
      <c r="D1137" s="8">
        <v>180</v>
      </c>
    </row>
    <row r="1138" spans="1:4" x14ac:dyDescent="0.3">
      <c r="A1138" t="s">
        <v>3369</v>
      </c>
      <c r="B1138" s="1">
        <v>94085370586</v>
      </c>
      <c r="C1138" t="s">
        <v>3370</v>
      </c>
      <c r="D1138" s="8">
        <v>2090</v>
      </c>
    </row>
    <row r="1139" spans="1:4" x14ac:dyDescent="0.3">
      <c r="A1139" t="s">
        <v>3371</v>
      </c>
      <c r="B1139" s="1">
        <v>92039260580</v>
      </c>
      <c r="C1139" t="s">
        <v>3372</v>
      </c>
      <c r="D1139" s="8">
        <v>1980</v>
      </c>
    </row>
    <row r="1140" spans="1:4" x14ac:dyDescent="0.3">
      <c r="A1140" t="s">
        <v>3373</v>
      </c>
      <c r="B1140" s="1">
        <v>16818451003</v>
      </c>
      <c r="C1140" t="s">
        <v>3374</v>
      </c>
      <c r="D1140" s="8">
        <v>950</v>
      </c>
    </row>
    <row r="1141" spans="1:4" x14ac:dyDescent="0.3">
      <c r="A1141" t="s">
        <v>3375</v>
      </c>
      <c r="B1141" s="1">
        <v>11053191000</v>
      </c>
      <c r="C1141" t="s">
        <v>3376</v>
      </c>
      <c r="D1141" s="8">
        <v>2580</v>
      </c>
    </row>
    <row r="1142" spans="1:4" x14ac:dyDescent="0.3">
      <c r="A1142" t="s">
        <v>840</v>
      </c>
      <c r="B1142" s="1">
        <v>90080850598</v>
      </c>
      <c r="C1142" t="s">
        <v>3377</v>
      </c>
      <c r="D1142" s="8">
        <v>600</v>
      </c>
    </row>
    <row r="1143" spans="1:4" x14ac:dyDescent="0.3">
      <c r="A1143" t="s">
        <v>176</v>
      </c>
      <c r="B1143" s="1">
        <v>12468281006</v>
      </c>
      <c r="C1143" t="s">
        <v>3378</v>
      </c>
      <c r="D1143" s="8">
        <v>1330</v>
      </c>
    </row>
    <row r="1144" spans="1:4" x14ac:dyDescent="0.3">
      <c r="A1144" t="s">
        <v>3379</v>
      </c>
      <c r="B1144" s="1">
        <v>93014800580</v>
      </c>
      <c r="C1144" t="s">
        <v>3380</v>
      </c>
      <c r="D1144" s="8">
        <v>280</v>
      </c>
    </row>
    <row r="1145" spans="1:4" x14ac:dyDescent="0.3">
      <c r="A1145" t="s">
        <v>441</v>
      </c>
      <c r="B1145" s="1">
        <v>3707641001</v>
      </c>
      <c r="C1145" t="s">
        <v>3381</v>
      </c>
      <c r="D1145" s="8">
        <v>5335</v>
      </c>
    </row>
    <row r="1146" spans="1:4" x14ac:dyDescent="0.3">
      <c r="A1146" t="s">
        <v>3382</v>
      </c>
      <c r="B1146" s="1">
        <v>96497420586</v>
      </c>
      <c r="C1146" t="s">
        <v>3383</v>
      </c>
      <c r="D1146" s="8">
        <v>825</v>
      </c>
    </row>
    <row r="1147" spans="1:4" x14ac:dyDescent="0.3">
      <c r="A1147" t="s">
        <v>3384</v>
      </c>
      <c r="B1147" s="1">
        <v>14426591005</v>
      </c>
      <c r="C1147" t="s">
        <v>3385</v>
      </c>
      <c r="D1147" s="8">
        <v>6500</v>
      </c>
    </row>
    <row r="1148" spans="1:4" x14ac:dyDescent="0.3">
      <c r="A1148" t="s">
        <v>582</v>
      </c>
      <c r="B1148" s="1">
        <v>96596360584</v>
      </c>
      <c r="C1148" t="s">
        <v>3386</v>
      </c>
      <c r="D1148" s="8">
        <v>600</v>
      </c>
    </row>
    <row r="1149" spans="1:4" x14ac:dyDescent="0.3">
      <c r="A1149" t="s">
        <v>3387</v>
      </c>
      <c r="B1149" s="1">
        <v>97854160583</v>
      </c>
      <c r="C1149" t="s">
        <v>3388</v>
      </c>
      <c r="D1149" s="8">
        <v>4900</v>
      </c>
    </row>
    <row r="1150" spans="1:4" x14ac:dyDescent="0.3">
      <c r="A1150" t="s">
        <v>3389</v>
      </c>
      <c r="B1150" s="1">
        <v>96582510580</v>
      </c>
      <c r="C1150" t="s">
        <v>3390</v>
      </c>
      <c r="D1150" s="8">
        <v>4100</v>
      </c>
    </row>
    <row r="1151" spans="1:4" x14ac:dyDescent="0.3">
      <c r="A1151" t="s">
        <v>3391</v>
      </c>
      <c r="B1151" s="1">
        <v>95051280584</v>
      </c>
      <c r="C1151" t="s">
        <v>3392</v>
      </c>
      <c r="D1151" s="8">
        <v>23500</v>
      </c>
    </row>
    <row r="1152" spans="1:4" x14ac:dyDescent="0.3">
      <c r="A1152" t="s">
        <v>3393</v>
      </c>
      <c r="B1152" s="1">
        <v>90100050583</v>
      </c>
      <c r="C1152" t="s">
        <v>3394</v>
      </c>
      <c r="D1152" s="8">
        <v>1273</v>
      </c>
    </row>
    <row r="1153" spans="1:4" x14ac:dyDescent="0.3">
      <c r="A1153" t="s">
        <v>3395</v>
      </c>
      <c r="B1153" s="1">
        <v>96133030583</v>
      </c>
      <c r="C1153" t="s">
        <v>3396</v>
      </c>
      <c r="D1153" s="8">
        <v>5640</v>
      </c>
    </row>
    <row r="1154" spans="1:4" x14ac:dyDescent="0.3">
      <c r="A1154" t="s">
        <v>3397</v>
      </c>
      <c r="B1154" s="1">
        <v>12014561000</v>
      </c>
      <c r="C1154" t="s">
        <v>3398</v>
      </c>
      <c r="D1154" s="8">
        <v>2860</v>
      </c>
    </row>
    <row r="1155" spans="1:4" x14ac:dyDescent="0.3">
      <c r="A1155" t="s">
        <v>3399</v>
      </c>
      <c r="B1155" s="1">
        <v>5490121000</v>
      </c>
      <c r="C1155" t="s">
        <v>3400</v>
      </c>
      <c r="D1155" s="8">
        <v>2294</v>
      </c>
    </row>
    <row r="1156" spans="1:4" x14ac:dyDescent="0.3">
      <c r="A1156" t="s">
        <v>3401</v>
      </c>
      <c r="B1156" s="1">
        <v>2496830593</v>
      </c>
      <c r="C1156" t="s">
        <v>3402</v>
      </c>
      <c r="D1156" s="8">
        <v>600</v>
      </c>
    </row>
    <row r="1157" spans="1:4" x14ac:dyDescent="0.3">
      <c r="A1157" t="s">
        <v>3403</v>
      </c>
      <c r="B1157" s="1">
        <v>94068260580</v>
      </c>
      <c r="C1157" t="s">
        <v>3404</v>
      </c>
      <c r="D1157" s="8">
        <v>3300</v>
      </c>
    </row>
    <row r="1158" spans="1:4" x14ac:dyDescent="0.3">
      <c r="A1158" t="s">
        <v>3405</v>
      </c>
      <c r="B1158" s="1">
        <v>96424470589</v>
      </c>
      <c r="C1158" t="s">
        <v>3406</v>
      </c>
      <c r="D1158" s="8">
        <v>12000</v>
      </c>
    </row>
    <row r="1159" spans="1:4" x14ac:dyDescent="0.3">
      <c r="A1159" t="s">
        <v>3407</v>
      </c>
      <c r="B1159" s="1">
        <v>16319651002</v>
      </c>
      <c r="C1159" t="s">
        <v>3408</v>
      </c>
      <c r="D1159" s="8">
        <v>3180</v>
      </c>
    </row>
    <row r="1160" spans="1:4" x14ac:dyDescent="0.3">
      <c r="A1160" t="s">
        <v>114</v>
      </c>
      <c r="B1160" s="1">
        <v>97297410587</v>
      </c>
      <c r="C1160" t="s">
        <v>3409</v>
      </c>
      <c r="D1160" s="8">
        <v>440</v>
      </c>
    </row>
    <row r="1161" spans="1:4" x14ac:dyDescent="0.3">
      <c r="A1161" t="s">
        <v>857</v>
      </c>
      <c r="B1161" s="1">
        <v>2553100609</v>
      </c>
      <c r="C1161" t="s">
        <v>3410</v>
      </c>
      <c r="D1161" s="8">
        <v>800</v>
      </c>
    </row>
    <row r="1162" spans="1:4" x14ac:dyDescent="0.3">
      <c r="A1162" t="s">
        <v>3411</v>
      </c>
      <c r="B1162" s="1">
        <v>3002640609</v>
      </c>
      <c r="C1162" t="s">
        <v>3412</v>
      </c>
      <c r="D1162" s="8">
        <v>540</v>
      </c>
    </row>
    <row r="1163" spans="1:4" x14ac:dyDescent="0.3">
      <c r="A1163" t="s">
        <v>113</v>
      </c>
      <c r="B1163" s="1">
        <v>91087870597</v>
      </c>
      <c r="C1163" t="s">
        <v>3413</v>
      </c>
      <c r="D1163" s="8">
        <v>1800</v>
      </c>
    </row>
    <row r="1164" spans="1:4" x14ac:dyDescent="0.3">
      <c r="A1164" t="s">
        <v>3414</v>
      </c>
      <c r="B1164" s="1">
        <v>91047340582</v>
      </c>
      <c r="C1164" t="s">
        <v>3415</v>
      </c>
      <c r="D1164" s="8">
        <v>1800</v>
      </c>
    </row>
    <row r="1165" spans="1:4" x14ac:dyDescent="0.3">
      <c r="A1165" t="s">
        <v>3416</v>
      </c>
      <c r="B1165" s="1">
        <v>16401011008</v>
      </c>
      <c r="C1165" t="s">
        <v>3417</v>
      </c>
      <c r="D1165" s="8">
        <v>200</v>
      </c>
    </row>
    <row r="1166" spans="1:4" x14ac:dyDescent="0.3">
      <c r="A1166" t="s">
        <v>269</v>
      </c>
      <c r="B1166" s="1">
        <v>90067950593</v>
      </c>
      <c r="C1166" t="s">
        <v>3418</v>
      </c>
      <c r="D1166" s="8">
        <v>2480</v>
      </c>
    </row>
    <row r="1167" spans="1:4" x14ac:dyDescent="0.3">
      <c r="A1167" t="s">
        <v>3419</v>
      </c>
      <c r="B1167" s="1">
        <v>97410380584</v>
      </c>
      <c r="C1167" t="s">
        <v>3420</v>
      </c>
      <c r="D1167" s="8">
        <v>1430</v>
      </c>
    </row>
    <row r="1168" spans="1:4" x14ac:dyDescent="0.3">
      <c r="A1168" t="s">
        <v>3421</v>
      </c>
      <c r="B1168" s="1">
        <v>9590821006</v>
      </c>
      <c r="C1168" t="s">
        <v>3422</v>
      </c>
      <c r="D1168" s="8">
        <v>1190</v>
      </c>
    </row>
    <row r="1169" spans="1:4" x14ac:dyDescent="0.3">
      <c r="A1169" t="s">
        <v>3423</v>
      </c>
      <c r="B1169" s="1">
        <v>97566360588</v>
      </c>
      <c r="C1169" t="s">
        <v>3424</v>
      </c>
      <c r="D1169" s="8">
        <v>720</v>
      </c>
    </row>
    <row r="1170" spans="1:4" x14ac:dyDescent="0.3">
      <c r="A1170" t="s">
        <v>3425</v>
      </c>
      <c r="B1170" s="1">
        <v>94059560584</v>
      </c>
      <c r="C1170" t="s">
        <v>3426</v>
      </c>
      <c r="D1170" s="8">
        <v>15</v>
      </c>
    </row>
    <row r="1171" spans="1:4" x14ac:dyDescent="0.3">
      <c r="A1171" t="s">
        <v>3427</v>
      </c>
      <c r="B1171" s="1">
        <v>12514071005</v>
      </c>
      <c r="C1171" t="s">
        <v>3428</v>
      </c>
      <c r="D1171" s="8">
        <v>16795</v>
      </c>
    </row>
    <row r="1172" spans="1:4" x14ac:dyDescent="0.3">
      <c r="A1172" t="s">
        <v>327</v>
      </c>
      <c r="B1172" s="1">
        <v>2003710593</v>
      </c>
      <c r="C1172" t="s">
        <v>3429</v>
      </c>
      <c r="D1172" s="8">
        <v>3795</v>
      </c>
    </row>
    <row r="1173" spans="1:4" x14ac:dyDescent="0.3">
      <c r="A1173" t="s">
        <v>1147</v>
      </c>
      <c r="B1173" s="1">
        <v>81003020591</v>
      </c>
      <c r="C1173" t="s">
        <v>3430</v>
      </c>
      <c r="D1173" s="8">
        <v>630</v>
      </c>
    </row>
    <row r="1174" spans="1:4" x14ac:dyDescent="0.3">
      <c r="A1174" t="s">
        <v>3431</v>
      </c>
      <c r="B1174" s="1">
        <v>96316820586</v>
      </c>
      <c r="C1174" t="s">
        <v>3432</v>
      </c>
      <c r="D1174" s="8">
        <v>540</v>
      </c>
    </row>
    <row r="1175" spans="1:4" x14ac:dyDescent="0.3">
      <c r="A1175" t="s">
        <v>3433</v>
      </c>
      <c r="B1175" s="1">
        <v>5961671004</v>
      </c>
      <c r="C1175" t="s">
        <v>3434</v>
      </c>
      <c r="D1175" s="8">
        <v>2460</v>
      </c>
    </row>
    <row r="1176" spans="1:4" x14ac:dyDescent="0.3">
      <c r="A1176" t="s">
        <v>3435</v>
      </c>
      <c r="B1176" s="1">
        <v>97945900583</v>
      </c>
      <c r="C1176" t="s">
        <v>3436</v>
      </c>
      <c r="D1176" s="8">
        <v>320</v>
      </c>
    </row>
    <row r="1177" spans="1:4" x14ac:dyDescent="0.3">
      <c r="A1177" t="s">
        <v>3437</v>
      </c>
      <c r="B1177" s="1">
        <v>97111560583</v>
      </c>
      <c r="C1177" t="s">
        <v>3438</v>
      </c>
      <c r="D1177" s="8">
        <v>736</v>
      </c>
    </row>
    <row r="1178" spans="1:4" x14ac:dyDescent="0.3">
      <c r="A1178" t="s">
        <v>3439</v>
      </c>
      <c r="B1178" s="1">
        <v>90000380593</v>
      </c>
      <c r="C1178" t="s">
        <v>3440</v>
      </c>
      <c r="D1178" s="8">
        <v>1260</v>
      </c>
    </row>
    <row r="1179" spans="1:4" x14ac:dyDescent="0.3">
      <c r="A1179" t="s">
        <v>1093</v>
      </c>
      <c r="B1179" s="1">
        <v>90071210570</v>
      </c>
      <c r="C1179" t="s">
        <v>3441</v>
      </c>
      <c r="D1179" s="8">
        <v>1530</v>
      </c>
    </row>
    <row r="1180" spans="1:4" x14ac:dyDescent="0.3">
      <c r="A1180" t="s">
        <v>3442</v>
      </c>
      <c r="B1180" s="1">
        <v>97488310588</v>
      </c>
      <c r="C1180" t="s">
        <v>3443</v>
      </c>
      <c r="D1180" s="8">
        <v>42</v>
      </c>
    </row>
    <row r="1181" spans="1:4" x14ac:dyDescent="0.3">
      <c r="A1181" t="s">
        <v>3444</v>
      </c>
      <c r="B1181" s="1">
        <v>16268331002</v>
      </c>
      <c r="C1181" t="s">
        <v>3445</v>
      </c>
      <c r="D1181" s="8">
        <v>9780</v>
      </c>
    </row>
    <row r="1182" spans="1:4" x14ac:dyDescent="0.3">
      <c r="A1182" t="s">
        <v>3446</v>
      </c>
      <c r="B1182" s="1">
        <v>12679321005</v>
      </c>
      <c r="C1182" t="s">
        <v>3447</v>
      </c>
      <c r="D1182" s="8">
        <v>1320</v>
      </c>
    </row>
    <row r="1183" spans="1:4" x14ac:dyDescent="0.3">
      <c r="A1183" t="s">
        <v>3448</v>
      </c>
      <c r="B1183" s="1">
        <v>97976200580</v>
      </c>
      <c r="C1183" t="s">
        <v>3449</v>
      </c>
      <c r="D1183" s="8">
        <v>28600</v>
      </c>
    </row>
    <row r="1184" spans="1:4" x14ac:dyDescent="0.3">
      <c r="A1184" t="s">
        <v>3450</v>
      </c>
      <c r="B1184" s="1">
        <v>97071830588</v>
      </c>
      <c r="C1184" t="s">
        <v>3451</v>
      </c>
      <c r="D1184" s="8">
        <v>900</v>
      </c>
    </row>
    <row r="1185" spans="1:4" x14ac:dyDescent="0.3">
      <c r="A1185" t="s">
        <v>208</v>
      </c>
      <c r="B1185" s="1">
        <v>15014411001</v>
      </c>
      <c r="C1185" t="s">
        <v>3452</v>
      </c>
      <c r="D1185" s="8">
        <v>350</v>
      </c>
    </row>
    <row r="1186" spans="1:4" x14ac:dyDescent="0.3">
      <c r="A1186" t="s">
        <v>1112</v>
      </c>
      <c r="B1186" s="1">
        <v>96436850588</v>
      </c>
      <c r="C1186" t="s">
        <v>3453</v>
      </c>
      <c r="D1186" s="8">
        <v>225</v>
      </c>
    </row>
    <row r="1187" spans="1:4" x14ac:dyDescent="0.3">
      <c r="A1187" t="s">
        <v>3454</v>
      </c>
      <c r="B1187" s="1">
        <v>90014860580</v>
      </c>
      <c r="C1187" t="s">
        <v>3455</v>
      </c>
      <c r="D1187" s="8">
        <v>400</v>
      </c>
    </row>
    <row r="1188" spans="1:4" x14ac:dyDescent="0.3">
      <c r="A1188" t="s">
        <v>3456</v>
      </c>
      <c r="B1188" s="1">
        <v>91032550609</v>
      </c>
      <c r="C1188" t="s">
        <v>3457</v>
      </c>
      <c r="D1188" s="8">
        <v>1700</v>
      </c>
    </row>
    <row r="1189" spans="1:4" x14ac:dyDescent="0.3">
      <c r="A1189" t="s">
        <v>3458</v>
      </c>
      <c r="B1189" s="1">
        <v>97868920584</v>
      </c>
      <c r="C1189" t="s">
        <v>3459</v>
      </c>
      <c r="D1189" s="8">
        <v>750</v>
      </c>
    </row>
    <row r="1190" spans="1:4" x14ac:dyDescent="0.3">
      <c r="A1190" t="s">
        <v>865</v>
      </c>
      <c r="B1190" s="1">
        <v>96457740585</v>
      </c>
      <c r="C1190" t="s">
        <v>3460</v>
      </c>
      <c r="D1190" s="8">
        <v>2700</v>
      </c>
    </row>
    <row r="1191" spans="1:4" x14ac:dyDescent="0.3">
      <c r="A1191" t="s">
        <v>3461</v>
      </c>
      <c r="B1191" s="1">
        <v>91073350588</v>
      </c>
      <c r="C1191" t="s">
        <v>3462</v>
      </c>
      <c r="D1191" s="8">
        <v>650</v>
      </c>
    </row>
    <row r="1192" spans="1:4" x14ac:dyDescent="0.3">
      <c r="A1192" t="s">
        <v>3463</v>
      </c>
      <c r="B1192" s="1">
        <v>2156580561</v>
      </c>
      <c r="C1192" t="s">
        <v>3464</v>
      </c>
      <c r="D1192" s="8">
        <v>960</v>
      </c>
    </row>
    <row r="1193" spans="1:4" x14ac:dyDescent="0.3">
      <c r="A1193" t="s">
        <v>3465</v>
      </c>
      <c r="B1193" s="1">
        <v>97152560583</v>
      </c>
      <c r="C1193" t="s">
        <v>3466</v>
      </c>
      <c r="D1193" s="8">
        <v>50</v>
      </c>
    </row>
    <row r="1194" spans="1:4" x14ac:dyDescent="0.3">
      <c r="A1194" t="s">
        <v>1036</v>
      </c>
      <c r="B1194" s="1">
        <v>97987140585</v>
      </c>
      <c r="C1194" t="s">
        <v>3467</v>
      </c>
      <c r="D1194" s="8">
        <v>490</v>
      </c>
    </row>
    <row r="1195" spans="1:4" x14ac:dyDescent="0.3">
      <c r="A1195" t="s">
        <v>3468</v>
      </c>
      <c r="B1195" s="1">
        <v>6885251006</v>
      </c>
      <c r="C1195" t="s">
        <v>3469</v>
      </c>
      <c r="D1195" s="8">
        <v>1545</v>
      </c>
    </row>
    <row r="1196" spans="1:4" x14ac:dyDescent="0.3">
      <c r="A1196" t="s">
        <v>3470</v>
      </c>
      <c r="B1196" s="1">
        <v>95025070582</v>
      </c>
      <c r="C1196" t="s">
        <v>3471</v>
      </c>
      <c r="D1196" s="8">
        <v>360</v>
      </c>
    </row>
    <row r="1197" spans="1:4" x14ac:dyDescent="0.3">
      <c r="A1197" t="s">
        <v>3472</v>
      </c>
      <c r="B1197" s="1">
        <v>97489580585</v>
      </c>
      <c r="C1197" t="s">
        <v>3473</v>
      </c>
      <c r="D1197" s="8">
        <v>540</v>
      </c>
    </row>
    <row r="1198" spans="1:4" x14ac:dyDescent="0.3">
      <c r="A1198" t="s">
        <v>3474</v>
      </c>
      <c r="B1198" s="1">
        <v>90041170607</v>
      </c>
      <c r="C1198" t="s">
        <v>3475</v>
      </c>
      <c r="D1198" s="8">
        <v>840</v>
      </c>
    </row>
    <row r="1199" spans="1:4" x14ac:dyDescent="0.3">
      <c r="A1199" t="s">
        <v>1273</v>
      </c>
      <c r="B1199" s="1">
        <v>17634201002</v>
      </c>
      <c r="C1199" t="s">
        <v>3476</v>
      </c>
      <c r="D1199" s="8">
        <v>396</v>
      </c>
    </row>
    <row r="1200" spans="1:4" x14ac:dyDescent="0.3">
      <c r="A1200" t="s">
        <v>309</v>
      </c>
      <c r="B1200" s="1">
        <v>90098730584</v>
      </c>
      <c r="C1200" t="s">
        <v>3477</v>
      </c>
      <c r="D1200" s="8">
        <v>1250</v>
      </c>
    </row>
    <row r="1201" spans="1:4" x14ac:dyDescent="0.3">
      <c r="A1201" t="s">
        <v>171</v>
      </c>
      <c r="B1201" s="1">
        <v>12854911000</v>
      </c>
      <c r="C1201" t="s">
        <v>3478</v>
      </c>
      <c r="D1201" s="8">
        <v>7630</v>
      </c>
    </row>
    <row r="1202" spans="1:4" x14ac:dyDescent="0.3">
      <c r="A1202" t="s">
        <v>3479</v>
      </c>
      <c r="B1202" s="1">
        <v>90050920595</v>
      </c>
      <c r="C1202" t="s">
        <v>3480</v>
      </c>
      <c r="D1202" s="8">
        <v>1450</v>
      </c>
    </row>
    <row r="1203" spans="1:4" x14ac:dyDescent="0.3">
      <c r="A1203" t="s">
        <v>3481</v>
      </c>
      <c r="B1203" s="1">
        <v>16383571003</v>
      </c>
      <c r="C1203" t="s">
        <v>3482</v>
      </c>
      <c r="D1203" s="8">
        <v>180</v>
      </c>
    </row>
    <row r="1204" spans="1:4" x14ac:dyDescent="0.3">
      <c r="A1204" t="s">
        <v>3483</v>
      </c>
      <c r="B1204" s="1">
        <v>16147491001</v>
      </c>
      <c r="C1204" t="s">
        <v>3484</v>
      </c>
      <c r="D1204" s="8">
        <v>400</v>
      </c>
    </row>
    <row r="1205" spans="1:4" x14ac:dyDescent="0.3">
      <c r="A1205" t="s">
        <v>3485</v>
      </c>
      <c r="B1205" s="1">
        <v>10621691004</v>
      </c>
      <c r="C1205" t="s">
        <v>3486</v>
      </c>
      <c r="D1205" s="8">
        <v>1540</v>
      </c>
    </row>
    <row r="1206" spans="1:4" x14ac:dyDescent="0.3">
      <c r="A1206" t="s">
        <v>3487</v>
      </c>
      <c r="B1206" s="1">
        <v>97038110587</v>
      </c>
      <c r="C1206" t="s">
        <v>3488</v>
      </c>
      <c r="D1206" s="8">
        <v>2475</v>
      </c>
    </row>
    <row r="1207" spans="1:4" x14ac:dyDescent="0.3">
      <c r="A1207" t="s">
        <v>255</v>
      </c>
      <c r="B1207" s="1">
        <v>90075500596</v>
      </c>
      <c r="C1207" t="s">
        <v>3489</v>
      </c>
      <c r="D1207" s="8">
        <v>100</v>
      </c>
    </row>
    <row r="1208" spans="1:4" x14ac:dyDescent="0.3">
      <c r="A1208" t="s">
        <v>3490</v>
      </c>
      <c r="B1208" s="1">
        <v>8559291003</v>
      </c>
      <c r="C1208" t="s">
        <v>3491</v>
      </c>
      <c r="D1208" s="8">
        <v>1080</v>
      </c>
    </row>
    <row r="1209" spans="1:4" x14ac:dyDescent="0.3">
      <c r="A1209" t="s">
        <v>3492</v>
      </c>
      <c r="B1209" s="1">
        <v>95020260584</v>
      </c>
      <c r="C1209" t="s">
        <v>3493</v>
      </c>
      <c r="D1209" s="8">
        <v>350</v>
      </c>
    </row>
    <row r="1210" spans="1:4" x14ac:dyDescent="0.3">
      <c r="A1210" t="s">
        <v>696</v>
      </c>
      <c r="B1210" s="1">
        <v>96456620580</v>
      </c>
      <c r="C1210" t="s">
        <v>3494</v>
      </c>
      <c r="D1210" s="8">
        <v>450</v>
      </c>
    </row>
    <row r="1211" spans="1:4" x14ac:dyDescent="0.3">
      <c r="A1211" t="s">
        <v>436</v>
      </c>
      <c r="B1211" s="1">
        <v>97449650585</v>
      </c>
      <c r="C1211" t="s">
        <v>3495</v>
      </c>
      <c r="D1211" s="8">
        <v>500</v>
      </c>
    </row>
    <row r="1212" spans="1:4" x14ac:dyDescent="0.3">
      <c r="A1212" t="s">
        <v>1069</v>
      </c>
      <c r="B1212" s="1">
        <v>90067180589</v>
      </c>
      <c r="C1212" t="s">
        <v>3496</v>
      </c>
      <c r="D1212" s="8">
        <v>325</v>
      </c>
    </row>
    <row r="1213" spans="1:4" x14ac:dyDescent="0.3">
      <c r="A1213" t="s">
        <v>3497</v>
      </c>
      <c r="B1213" s="1">
        <v>8063541000</v>
      </c>
      <c r="C1213" t="s">
        <v>3498</v>
      </c>
      <c r="D1213" s="8">
        <v>1895</v>
      </c>
    </row>
    <row r="1214" spans="1:4" x14ac:dyDescent="0.3">
      <c r="A1214" t="s">
        <v>3499</v>
      </c>
      <c r="B1214" s="1">
        <v>90078610566</v>
      </c>
      <c r="C1214" t="s">
        <v>3500</v>
      </c>
      <c r="D1214" s="8">
        <v>900</v>
      </c>
    </row>
    <row r="1215" spans="1:4" x14ac:dyDescent="0.3">
      <c r="A1215" t="s">
        <v>3501</v>
      </c>
      <c r="B1215" s="1">
        <v>16019361001</v>
      </c>
      <c r="C1215" t="s">
        <v>3502</v>
      </c>
      <c r="D1215" s="8">
        <v>480</v>
      </c>
    </row>
    <row r="1216" spans="1:4" x14ac:dyDescent="0.3">
      <c r="A1216" t="s">
        <v>3503</v>
      </c>
      <c r="B1216" s="1">
        <v>16551611003</v>
      </c>
      <c r="C1216" t="s">
        <v>3504</v>
      </c>
      <c r="D1216" s="8">
        <v>420</v>
      </c>
    </row>
    <row r="1217" spans="1:4" x14ac:dyDescent="0.3">
      <c r="A1217" t="s">
        <v>260</v>
      </c>
      <c r="B1217" s="1">
        <v>95039400585</v>
      </c>
      <c r="C1217" t="s">
        <v>3505</v>
      </c>
      <c r="D1217" s="8">
        <v>4290</v>
      </c>
    </row>
    <row r="1218" spans="1:4" x14ac:dyDescent="0.3">
      <c r="A1218" t="s">
        <v>471</v>
      </c>
      <c r="B1218" s="1">
        <v>90073590599</v>
      </c>
      <c r="C1218" t="s">
        <v>3506</v>
      </c>
      <c r="D1218" s="8">
        <v>900</v>
      </c>
    </row>
    <row r="1219" spans="1:4" x14ac:dyDescent="0.3">
      <c r="A1219" t="s">
        <v>3507</v>
      </c>
      <c r="B1219" s="1">
        <v>91004440599</v>
      </c>
      <c r="C1219" t="s">
        <v>3508</v>
      </c>
      <c r="D1219" s="8">
        <v>1520</v>
      </c>
    </row>
    <row r="1220" spans="1:4" x14ac:dyDescent="0.3">
      <c r="A1220" t="s">
        <v>3509</v>
      </c>
      <c r="B1220" s="1">
        <v>10698371001</v>
      </c>
      <c r="C1220" t="s">
        <v>3510</v>
      </c>
      <c r="D1220" s="8">
        <v>3865</v>
      </c>
    </row>
    <row r="1221" spans="1:4" x14ac:dyDescent="0.3">
      <c r="A1221" t="s">
        <v>3511</v>
      </c>
      <c r="B1221" s="1">
        <v>96268780580</v>
      </c>
      <c r="C1221" t="s">
        <v>3512</v>
      </c>
      <c r="D1221" s="8">
        <v>2720</v>
      </c>
    </row>
    <row r="1222" spans="1:4" x14ac:dyDescent="0.3">
      <c r="A1222" t="s">
        <v>3513</v>
      </c>
      <c r="B1222" s="1">
        <v>97112200585</v>
      </c>
      <c r="C1222" t="s">
        <v>3514</v>
      </c>
      <c r="D1222" s="8">
        <v>2480</v>
      </c>
    </row>
    <row r="1223" spans="1:4" x14ac:dyDescent="0.3">
      <c r="A1223" t="s">
        <v>3515</v>
      </c>
      <c r="B1223" s="1">
        <v>17409681008</v>
      </c>
      <c r="C1223" t="s">
        <v>3516</v>
      </c>
      <c r="D1223" s="8">
        <v>1980</v>
      </c>
    </row>
    <row r="1224" spans="1:4" x14ac:dyDescent="0.3">
      <c r="A1224" t="s">
        <v>3517</v>
      </c>
      <c r="B1224" s="1">
        <v>97850180585</v>
      </c>
      <c r="C1224" t="s">
        <v>3518</v>
      </c>
      <c r="D1224" s="8">
        <v>160</v>
      </c>
    </row>
    <row r="1225" spans="1:4" x14ac:dyDescent="0.3">
      <c r="A1225" t="s">
        <v>3519</v>
      </c>
      <c r="B1225" s="1">
        <v>91083280593</v>
      </c>
      <c r="C1225" t="s">
        <v>3520</v>
      </c>
      <c r="D1225" s="8">
        <v>1360</v>
      </c>
    </row>
    <row r="1226" spans="1:4" x14ac:dyDescent="0.3">
      <c r="A1226" t="s">
        <v>3521</v>
      </c>
      <c r="B1226" s="1">
        <v>2389030590</v>
      </c>
      <c r="C1226" t="s">
        <v>3522</v>
      </c>
      <c r="D1226" s="8">
        <v>6530</v>
      </c>
    </row>
    <row r="1227" spans="1:4" x14ac:dyDescent="0.3">
      <c r="A1227" t="s">
        <v>3523</v>
      </c>
      <c r="B1227" s="1">
        <v>17262191004</v>
      </c>
      <c r="C1227" t="s">
        <v>3524</v>
      </c>
      <c r="D1227" s="8">
        <v>3960</v>
      </c>
    </row>
    <row r="1228" spans="1:4" x14ac:dyDescent="0.3">
      <c r="A1228" t="s">
        <v>3525</v>
      </c>
      <c r="B1228" s="1">
        <v>94065100581</v>
      </c>
      <c r="C1228" t="s">
        <v>3526</v>
      </c>
      <c r="D1228" s="8">
        <v>1215</v>
      </c>
    </row>
    <row r="1229" spans="1:4" x14ac:dyDescent="0.3">
      <c r="A1229" t="s">
        <v>177</v>
      </c>
      <c r="B1229" s="1">
        <v>13758471000</v>
      </c>
      <c r="C1229" t="s">
        <v>3527</v>
      </c>
      <c r="D1229" s="8">
        <v>500</v>
      </c>
    </row>
    <row r="1230" spans="1:4" x14ac:dyDescent="0.3">
      <c r="A1230" t="s">
        <v>3528</v>
      </c>
      <c r="B1230" s="1">
        <v>97885940581</v>
      </c>
      <c r="C1230" t="s">
        <v>3529</v>
      </c>
      <c r="D1230" s="8">
        <v>1350</v>
      </c>
    </row>
    <row r="1231" spans="1:4" x14ac:dyDescent="0.3">
      <c r="A1231" t="s">
        <v>3530</v>
      </c>
      <c r="B1231" s="1">
        <v>2008320562</v>
      </c>
      <c r="C1231" t="s">
        <v>3531</v>
      </c>
      <c r="D1231" s="8">
        <v>2280</v>
      </c>
    </row>
    <row r="1232" spans="1:4" x14ac:dyDescent="0.3">
      <c r="A1232" t="s">
        <v>595</v>
      </c>
      <c r="B1232" s="1">
        <v>90249050734</v>
      </c>
      <c r="C1232" t="s">
        <v>3532</v>
      </c>
      <c r="D1232" s="8">
        <v>605</v>
      </c>
    </row>
    <row r="1233" spans="1:4" x14ac:dyDescent="0.3">
      <c r="A1233" t="s">
        <v>3533</v>
      </c>
      <c r="B1233" s="1">
        <v>97716860586</v>
      </c>
      <c r="C1233" t="s">
        <v>3534</v>
      </c>
      <c r="D1233" s="8">
        <v>550</v>
      </c>
    </row>
    <row r="1234" spans="1:4" x14ac:dyDescent="0.3">
      <c r="A1234" t="s">
        <v>3535</v>
      </c>
      <c r="B1234" s="1">
        <v>92038520604</v>
      </c>
      <c r="C1234" t="s">
        <v>3536</v>
      </c>
      <c r="D1234" s="8">
        <v>350</v>
      </c>
    </row>
    <row r="1235" spans="1:4" x14ac:dyDescent="0.3">
      <c r="A1235" t="s">
        <v>3537</v>
      </c>
      <c r="B1235" s="1">
        <v>91155560591</v>
      </c>
      <c r="C1235" t="s">
        <v>3538</v>
      </c>
      <c r="D1235" s="8">
        <v>1320</v>
      </c>
    </row>
    <row r="1236" spans="1:4" x14ac:dyDescent="0.3">
      <c r="A1236" t="s">
        <v>3539</v>
      </c>
      <c r="B1236" s="1">
        <v>97086840580</v>
      </c>
      <c r="C1236" t="s">
        <v>3540</v>
      </c>
      <c r="D1236" s="8">
        <v>400</v>
      </c>
    </row>
    <row r="1237" spans="1:4" x14ac:dyDescent="0.3">
      <c r="A1237" t="s">
        <v>1175</v>
      </c>
      <c r="B1237" s="1">
        <v>7605851000</v>
      </c>
      <c r="C1237" t="s">
        <v>3541</v>
      </c>
      <c r="D1237" s="8">
        <v>1190</v>
      </c>
    </row>
    <row r="1238" spans="1:4" x14ac:dyDescent="0.3">
      <c r="A1238" t="s">
        <v>3542</v>
      </c>
      <c r="B1238" s="1">
        <v>97810640587</v>
      </c>
      <c r="C1238" t="s">
        <v>3543</v>
      </c>
      <c r="D1238" s="8">
        <v>2730</v>
      </c>
    </row>
    <row r="1239" spans="1:4" x14ac:dyDescent="0.3">
      <c r="A1239" t="s">
        <v>694</v>
      </c>
      <c r="B1239" s="1">
        <v>90028250604</v>
      </c>
      <c r="C1239" t="s">
        <v>3544</v>
      </c>
      <c r="D1239" s="8">
        <v>2640</v>
      </c>
    </row>
    <row r="1240" spans="1:4" x14ac:dyDescent="0.3">
      <c r="A1240" t="s">
        <v>3545</v>
      </c>
      <c r="B1240" s="1">
        <v>14404051006</v>
      </c>
      <c r="C1240" t="s">
        <v>3546</v>
      </c>
      <c r="D1240" s="8">
        <v>280</v>
      </c>
    </row>
    <row r="1241" spans="1:4" x14ac:dyDescent="0.3">
      <c r="A1241" t="s">
        <v>3547</v>
      </c>
      <c r="B1241" s="1">
        <v>14427281002</v>
      </c>
      <c r="C1241" t="s">
        <v>3548</v>
      </c>
      <c r="D1241" s="8">
        <v>480</v>
      </c>
    </row>
    <row r="1242" spans="1:4" x14ac:dyDescent="0.3">
      <c r="A1242" t="s">
        <v>869</v>
      </c>
      <c r="B1242" s="1">
        <v>96255170589</v>
      </c>
      <c r="C1242" t="s">
        <v>3549</v>
      </c>
      <c r="D1242" s="8">
        <v>20</v>
      </c>
    </row>
    <row r="1243" spans="1:4" x14ac:dyDescent="0.3">
      <c r="A1243" t="s">
        <v>3550</v>
      </c>
      <c r="B1243" s="1">
        <v>94042180581</v>
      </c>
      <c r="C1243" t="s">
        <v>3551</v>
      </c>
      <c r="D1243" s="8">
        <v>2850</v>
      </c>
    </row>
    <row r="1244" spans="1:4" x14ac:dyDescent="0.3">
      <c r="A1244" t="s">
        <v>3552</v>
      </c>
      <c r="B1244" s="1">
        <v>90088600573</v>
      </c>
      <c r="C1244" t="s">
        <v>3553</v>
      </c>
      <c r="D1244" s="8">
        <v>2300</v>
      </c>
    </row>
    <row r="1245" spans="1:4" x14ac:dyDescent="0.3">
      <c r="A1245" t="s">
        <v>3554</v>
      </c>
      <c r="B1245" s="1">
        <v>94080650586</v>
      </c>
      <c r="C1245" t="s">
        <v>3555</v>
      </c>
      <c r="D1245" s="8">
        <v>1650</v>
      </c>
    </row>
    <row r="1246" spans="1:4" x14ac:dyDescent="0.3">
      <c r="A1246" t="s">
        <v>3556</v>
      </c>
      <c r="B1246" s="1">
        <v>11081241009</v>
      </c>
      <c r="C1246" t="s">
        <v>3557</v>
      </c>
      <c r="D1246" s="8">
        <v>2165</v>
      </c>
    </row>
    <row r="1247" spans="1:4" x14ac:dyDescent="0.3">
      <c r="A1247" t="s">
        <v>544</v>
      </c>
      <c r="B1247" s="1">
        <v>91178600598</v>
      </c>
      <c r="C1247" t="s">
        <v>3558</v>
      </c>
      <c r="D1247" s="8">
        <v>1280</v>
      </c>
    </row>
    <row r="1248" spans="1:4" x14ac:dyDescent="0.3">
      <c r="A1248" t="s">
        <v>3559</v>
      </c>
      <c r="B1248" s="1">
        <v>96158000586</v>
      </c>
      <c r="C1248" t="s">
        <v>3560</v>
      </c>
      <c r="D1248" s="8">
        <v>2050</v>
      </c>
    </row>
    <row r="1249" spans="1:4" x14ac:dyDescent="0.3">
      <c r="A1249" t="s">
        <v>1164</v>
      </c>
      <c r="B1249" s="1">
        <v>8497271000</v>
      </c>
      <c r="C1249" t="s">
        <v>3561</v>
      </c>
      <c r="D1249" s="8">
        <v>630</v>
      </c>
    </row>
    <row r="1250" spans="1:4" x14ac:dyDescent="0.3">
      <c r="A1250" t="s">
        <v>3562</v>
      </c>
      <c r="B1250" s="1">
        <v>2119690564</v>
      </c>
      <c r="C1250" t="s">
        <v>3563</v>
      </c>
      <c r="D1250" s="8">
        <v>275</v>
      </c>
    </row>
    <row r="1251" spans="1:4" x14ac:dyDescent="0.3">
      <c r="A1251" t="s">
        <v>1419</v>
      </c>
      <c r="B1251" s="1">
        <v>14756231008</v>
      </c>
      <c r="C1251" t="s">
        <v>3564</v>
      </c>
      <c r="D1251" s="8">
        <v>525</v>
      </c>
    </row>
    <row r="1252" spans="1:4" x14ac:dyDescent="0.3">
      <c r="A1252" t="s">
        <v>3565</v>
      </c>
      <c r="B1252" s="1">
        <v>15751941004</v>
      </c>
      <c r="C1252" t="s">
        <v>3566</v>
      </c>
      <c r="D1252" s="8">
        <v>11270</v>
      </c>
    </row>
    <row r="1253" spans="1:4" x14ac:dyDescent="0.3">
      <c r="A1253" t="s">
        <v>3567</v>
      </c>
      <c r="B1253" s="1">
        <v>90081770589</v>
      </c>
      <c r="C1253" t="s">
        <v>3568</v>
      </c>
      <c r="D1253" s="8">
        <v>50</v>
      </c>
    </row>
    <row r="1254" spans="1:4" x14ac:dyDescent="0.3">
      <c r="A1254" t="s">
        <v>854</v>
      </c>
      <c r="B1254" s="1">
        <v>2305980563</v>
      </c>
      <c r="C1254" t="s">
        <v>3569</v>
      </c>
      <c r="D1254" s="8">
        <v>200</v>
      </c>
    </row>
    <row r="1255" spans="1:4" x14ac:dyDescent="0.3">
      <c r="A1255" t="s">
        <v>3570</v>
      </c>
      <c r="B1255" s="1">
        <v>90049990600</v>
      </c>
      <c r="C1255" t="s">
        <v>3571</v>
      </c>
      <c r="D1255" s="8">
        <v>1450</v>
      </c>
    </row>
    <row r="1256" spans="1:4" x14ac:dyDescent="0.3">
      <c r="A1256" t="s">
        <v>3572</v>
      </c>
      <c r="B1256" s="1">
        <v>16337231001</v>
      </c>
      <c r="C1256" t="s">
        <v>3573</v>
      </c>
      <c r="D1256" s="8">
        <v>3040</v>
      </c>
    </row>
    <row r="1257" spans="1:4" x14ac:dyDescent="0.3">
      <c r="A1257" t="s">
        <v>3574</v>
      </c>
      <c r="B1257" s="1">
        <v>91032890609</v>
      </c>
      <c r="C1257" t="s">
        <v>3575</v>
      </c>
      <c r="D1257" s="8">
        <v>560</v>
      </c>
    </row>
    <row r="1258" spans="1:4" x14ac:dyDescent="0.3">
      <c r="A1258" t="s">
        <v>3576</v>
      </c>
      <c r="B1258" s="1">
        <v>91073380585</v>
      </c>
      <c r="C1258" t="s">
        <v>3577</v>
      </c>
      <c r="D1258" s="8">
        <v>1125</v>
      </c>
    </row>
    <row r="1259" spans="1:4" x14ac:dyDescent="0.3">
      <c r="A1259" t="s">
        <v>1143</v>
      </c>
      <c r="B1259" s="1">
        <v>1545860569</v>
      </c>
      <c r="C1259" t="s">
        <v>3578</v>
      </c>
      <c r="D1259" s="8">
        <v>1595</v>
      </c>
    </row>
    <row r="1260" spans="1:4" x14ac:dyDescent="0.3">
      <c r="A1260" t="s">
        <v>391</v>
      </c>
      <c r="B1260" s="1">
        <v>3054230598</v>
      </c>
      <c r="C1260" t="s">
        <v>3579</v>
      </c>
      <c r="D1260" s="8">
        <v>13745</v>
      </c>
    </row>
    <row r="1261" spans="1:4" x14ac:dyDescent="0.3">
      <c r="A1261" t="s">
        <v>3580</v>
      </c>
      <c r="B1261" s="1">
        <v>92067200607</v>
      </c>
      <c r="C1261" t="s">
        <v>3581</v>
      </c>
      <c r="D1261" s="8">
        <v>11000</v>
      </c>
    </row>
    <row r="1262" spans="1:4" x14ac:dyDescent="0.3">
      <c r="A1262" t="s">
        <v>3582</v>
      </c>
      <c r="B1262" s="1">
        <v>97945800585</v>
      </c>
      <c r="C1262" t="s">
        <v>3583</v>
      </c>
      <c r="D1262" s="8">
        <v>3540</v>
      </c>
    </row>
    <row r="1263" spans="1:4" x14ac:dyDescent="0.3">
      <c r="A1263" t="s">
        <v>3584</v>
      </c>
      <c r="B1263" s="1">
        <v>90080240592</v>
      </c>
      <c r="C1263" t="s">
        <v>3585</v>
      </c>
      <c r="D1263" s="8">
        <v>6480</v>
      </c>
    </row>
    <row r="1264" spans="1:4" x14ac:dyDescent="0.3">
      <c r="A1264" t="s">
        <v>3586</v>
      </c>
      <c r="B1264" s="1">
        <v>97878980586</v>
      </c>
      <c r="C1264" t="s">
        <v>3587</v>
      </c>
      <c r="D1264" s="8">
        <v>250</v>
      </c>
    </row>
    <row r="1265" spans="1:4" x14ac:dyDescent="0.3">
      <c r="A1265" t="s">
        <v>3588</v>
      </c>
      <c r="B1265" s="1">
        <v>91058450593</v>
      </c>
      <c r="C1265" t="s">
        <v>3589</v>
      </c>
      <c r="D1265" s="8">
        <v>150</v>
      </c>
    </row>
    <row r="1266" spans="1:4" x14ac:dyDescent="0.3">
      <c r="A1266" t="s">
        <v>3590</v>
      </c>
      <c r="B1266" s="1">
        <v>92031080580</v>
      </c>
      <c r="C1266" t="s">
        <v>3591</v>
      </c>
      <c r="D1266" s="8">
        <v>756</v>
      </c>
    </row>
    <row r="1267" spans="1:4" x14ac:dyDescent="0.3">
      <c r="A1267" t="s">
        <v>3592</v>
      </c>
      <c r="B1267" s="1">
        <v>97372370581</v>
      </c>
      <c r="C1267" t="s">
        <v>3593</v>
      </c>
      <c r="D1267" s="8">
        <v>1840</v>
      </c>
    </row>
    <row r="1268" spans="1:4" x14ac:dyDescent="0.3">
      <c r="A1268" t="s">
        <v>3594</v>
      </c>
      <c r="B1268" s="1">
        <v>2284000599</v>
      </c>
      <c r="C1268" t="s">
        <v>3595</v>
      </c>
      <c r="D1268" s="8">
        <v>600</v>
      </c>
    </row>
    <row r="1269" spans="1:4" x14ac:dyDescent="0.3">
      <c r="A1269" t="s">
        <v>3596</v>
      </c>
      <c r="B1269" s="1">
        <v>90045330595</v>
      </c>
      <c r="C1269" t="s">
        <v>3597</v>
      </c>
      <c r="D1269" s="8">
        <v>2160</v>
      </c>
    </row>
    <row r="1270" spans="1:4" x14ac:dyDescent="0.3">
      <c r="A1270" t="s">
        <v>3598</v>
      </c>
      <c r="B1270" s="1">
        <v>97440450589</v>
      </c>
      <c r="C1270" t="s">
        <v>3599</v>
      </c>
      <c r="D1270" s="8">
        <v>1500</v>
      </c>
    </row>
    <row r="1271" spans="1:4" x14ac:dyDescent="0.3">
      <c r="A1271" t="s">
        <v>3600</v>
      </c>
      <c r="B1271" s="1">
        <v>96426490585</v>
      </c>
      <c r="C1271" t="s">
        <v>3601</v>
      </c>
      <c r="D1271" s="8">
        <v>8000</v>
      </c>
    </row>
    <row r="1272" spans="1:4" x14ac:dyDescent="0.3">
      <c r="A1272" t="s">
        <v>3602</v>
      </c>
      <c r="B1272" s="1">
        <v>4361181003</v>
      </c>
      <c r="C1272" t="s">
        <v>3603</v>
      </c>
      <c r="D1272" s="8">
        <v>2900</v>
      </c>
    </row>
    <row r="1273" spans="1:4" x14ac:dyDescent="0.3">
      <c r="A1273" t="s">
        <v>3604</v>
      </c>
      <c r="B1273" s="1">
        <v>8078121004</v>
      </c>
      <c r="C1273" t="s">
        <v>3605</v>
      </c>
      <c r="D1273" s="8">
        <v>7721.45</v>
      </c>
    </row>
    <row r="1274" spans="1:4" x14ac:dyDescent="0.3">
      <c r="A1274" t="s">
        <v>3606</v>
      </c>
      <c r="B1274" s="1">
        <v>6127861000</v>
      </c>
      <c r="C1274" t="s">
        <v>3607</v>
      </c>
      <c r="D1274" s="8">
        <v>750</v>
      </c>
    </row>
    <row r="1275" spans="1:4" x14ac:dyDescent="0.3">
      <c r="A1275" t="s">
        <v>3608</v>
      </c>
      <c r="B1275" s="1">
        <v>90037230605</v>
      </c>
      <c r="C1275" t="s">
        <v>3609</v>
      </c>
      <c r="D1275" s="8">
        <v>640</v>
      </c>
    </row>
    <row r="1276" spans="1:4" x14ac:dyDescent="0.3">
      <c r="A1276" t="s">
        <v>3610</v>
      </c>
      <c r="B1276" s="1">
        <v>92093650601</v>
      </c>
      <c r="C1276" t="s">
        <v>3611</v>
      </c>
      <c r="D1276" s="8">
        <v>350</v>
      </c>
    </row>
    <row r="1277" spans="1:4" x14ac:dyDescent="0.3">
      <c r="A1277" t="s">
        <v>959</v>
      </c>
      <c r="B1277" s="1">
        <v>90070160594</v>
      </c>
      <c r="C1277" t="s">
        <v>3612</v>
      </c>
      <c r="D1277" s="8">
        <v>120</v>
      </c>
    </row>
    <row r="1278" spans="1:4" x14ac:dyDescent="0.3">
      <c r="A1278" t="s">
        <v>3613</v>
      </c>
      <c r="B1278" s="1">
        <v>10252101000</v>
      </c>
      <c r="C1278" t="s">
        <v>3614</v>
      </c>
      <c r="D1278" s="8">
        <v>8715</v>
      </c>
    </row>
    <row r="1279" spans="1:4" x14ac:dyDescent="0.3">
      <c r="A1279" t="s">
        <v>3615</v>
      </c>
      <c r="B1279" s="1">
        <v>90042780602</v>
      </c>
      <c r="C1279" t="s">
        <v>3616</v>
      </c>
      <c r="D1279" s="8">
        <v>35</v>
      </c>
    </row>
    <row r="1280" spans="1:4" x14ac:dyDescent="0.3">
      <c r="A1280" t="s">
        <v>3617</v>
      </c>
      <c r="B1280" s="1">
        <v>12185561003</v>
      </c>
      <c r="C1280" t="s">
        <v>3618</v>
      </c>
      <c r="D1280" s="8">
        <v>140</v>
      </c>
    </row>
    <row r="1281" spans="1:4" x14ac:dyDescent="0.3">
      <c r="A1281" t="s">
        <v>3619</v>
      </c>
      <c r="B1281" s="1">
        <v>97807370586</v>
      </c>
      <c r="C1281" t="s">
        <v>3620</v>
      </c>
      <c r="D1281" s="8">
        <v>4440</v>
      </c>
    </row>
    <row r="1282" spans="1:4" x14ac:dyDescent="0.3">
      <c r="A1282" t="s">
        <v>1068</v>
      </c>
      <c r="B1282" s="1">
        <v>90085670587</v>
      </c>
      <c r="C1282" t="s">
        <v>3621</v>
      </c>
      <c r="D1282" s="8">
        <v>200</v>
      </c>
    </row>
    <row r="1283" spans="1:4" x14ac:dyDescent="0.3">
      <c r="A1283" t="s">
        <v>3622</v>
      </c>
      <c r="B1283" s="1">
        <v>3042350599</v>
      </c>
      <c r="C1283" t="s">
        <v>3623</v>
      </c>
      <c r="D1283" s="8">
        <v>1080</v>
      </c>
    </row>
    <row r="1284" spans="1:4" x14ac:dyDescent="0.3">
      <c r="A1284" t="s">
        <v>3624</v>
      </c>
      <c r="B1284" s="1">
        <v>4167921008</v>
      </c>
      <c r="C1284" t="s">
        <v>3625</v>
      </c>
      <c r="D1284" s="8">
        <v>14065</v>
      </c>
    </row>
    <row r="1285" spans="1:4" x14ac:dyDescent="0.3">
      <c r="C1285" t="s">
        <v>3626</v>
      </c>
      <c r="D1285" s="31">
        <f>SUBTOTAL(109,Dettaglio_pagamenti__14[importoDaPagare])</f>
        <v>3195749.42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A2D845-95F4-496E-BFC5-0D00EE5E9E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61</vt:i4>
      </vt:variant>
    </vt:vector>
  </HeadingPairs>
  <TitlesOfParts>
    <vt:vector size="61" baseType="lpstr">
      <vt:lpstr>Contributi</vt:lpstr>
      <vt:lpstr>File Pagamenti 22</vt:lpstr>
      <vt:lpstr>File Pagamenti 1</vt:lpstr>
      <vt:lpstr>File Pagamenti 2</vt:lpstr>
      <vt:lpstr>File Pagamenti 3</vt:lpstr>
      <vt:lpstr>File Pagamenti 4</vt:lpstr>
      <vt:lpstr>File Pagamenti 5</vt:lpstr>
      <vt:lpstr>File Pagamenti 6-9</vt:lpstr>
      <vt:lpstr>File Pagamenti 10</vt:lpstr>
      <vt:lpstr>File Pagamenti 11</vt:lpstr>
      <vt:lpstr>File Pagamenti 12</vt:lpstr>
      <vt:lpstr>Check IBAN Primo Flusso</vt:lpstr>
      <vt:lpstr>File Pagamenti 13</vt:lpstr>
      <vt:lpstr>File Pagamenti 14</vt:lpstr>
      <vt:lpstr>File Pagamenti 15</vt:lpstr>
      <vt:lpstr>File Pagamenti 16</vt:lpstr>
      <vt:lpstr>File Pagamenti 17</vt:lpstr>
      <vt:lpstr>File Pagamenti 18</vt:lpstr>
      <vt:lpstr>File Pagamenti 19</vt:lpstr>
      <vt:lpstr>File Pagamenti 20</vt:lpstr>
      <vt:lpstr>File Pagamenti 21</vt:lpstr>
      <vt:lpstr>File Pagamenti 23</vt:lpstr>
      <vt:lpstr>File Pagamenti 24</vt:lpstr>
      <vt:lpstr>File Pagamenti 25</vt:lpstr>
      <vt:lpstr>File Pagamenti 26</vt:lpstr>
      <vt:lpstr>File Pagamenti 27</vt:lpstr>
      <vt:lpstr>File Pagamenti 28</vt:lpstr>
      <vt:lpstr>File Pagamenti 29</vt:lpstr>
      <vt:lpstr>File Pagamenti 30</vt:lpstr>
      <vt:lpstr>File Pagamenti 31</vt:lpstr>
      <vt:lpstr>File Pagamenti 32</vt:lpstr>
      <vt:lpstr>File Pagamenti 33</vt:lpstr>
      <vt:lpstr>File Pagamenti 34</vt:lpstr>
      <vt:lpstr>File Pagamenti 35</vt:lpstr>
      <vt:lpstr>File Pagamenti 36</vt:lpstr>
      <vt:lpstr>File Pagamenti 37</vt:lpstr>
      <vt:lpstr>File Pagamenti 38</vt:lpstr>
      <vt:lpstr>File Pagamenti 39</vt:lpstr>
      <vt:lpstr>File Pagamenti 40</vt:lpstr>
      <vt:lpstr>File Pagamenti 41</vt:lpstr>
      <vt:lpstr>File Pagamenti 42</vt:lpstr>
      <vt:lpstr>File Pagamenti 43</vt:lpstr>
      <vt:lpstr>File Pagamenti 44</vt:lpstr>
      <vt:lpstr>File Pagamenti 45</vt:lpstr>
      <vt:lpstr>File Pagamenti 46</vt:lpstr>
      <vt:lpstr>File Pagamenti 48</vt:lpstr>
      <vt:lpstr>File Pagamenti 49</vt:lpstr>
      <vt:lpstr>File Pagamenti 50</vt:lpstr>
      <vt:lpstr>File Pagamenti 52</vt:lpstr>
      <vt:lpstr>File Pagamenti 53</vt:lpstr>
      <vt:lpstr>File Pagamenti 54</vt:lpstr>
      <vt:lpstr>File Pagamenti 55</vt:lpstr>
      <vt:lpstr>File Pagamenti 56</vt:lpstr>
      <vt:lpstr>File Pagamenti 57</vt:lpstr>
      <vt:lpstr>File Pagamenti 58</vt:lpstr>
      <vt:lpstr>File Pagamenti 59</vt:lpstr>
      <vt:lpstr>Pagamenti 60</vt:lpstr>
      <vt:lpstr>Pagamenti 62</vt:lpstr>
      <vt:lpstr>Dettaglio pagamenti (14)</vt:lpstr>
      <vt:lpstr>Importi Verifiche Equitalia</vt:lpstr>
      <vt:lpstr>Dettaglio 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D'Onofrio Davide</dc:creator>
  <cp:lastModifiedBy>Pulicati Andrea</cp:lastModifiedBy>
  <dcterms:created xsi:type="dcterms:W3CDTF">2025-09-01T13:47:31Z</dcterms:created>
  <dcterms:modified xsi:type="dcterms:W3CDTF">2026-10-07T14:38:07Z</dcterms:modified>
</cp:coreProperties>
</file>