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603728\Desktop\"/>
    </mc:Choice>
  </mc:AlternateContent>
  <xr:revisionPtr revIDLastSave="0" documentId="8_{7101276B-28DE-4F6A-A9CB-B1D80B33DBCC}" xr6:coauthVersionLast="47" xr6:coauthVersionMax="47" xr10:uidLastSave="{00000000-0000-0000-0000-000000000000}"/>
  <bookViews>
    <workbookView xWindow="-108" yWindow="-108" windowWidth="30936" windowHeight="16776" tabRatio="915" xr2:uid="{00000000-000D-0000-FFFF-FFFF00000000}"/>
  </bookViews>
  <sheets>
    <sheet name="TABELLA CONTRIBUTI ASDSSD" sheetId="35" r:id="rId1"/>
  </sheets>
  <definedNames>
    <definedName name="_xlnm._FilterDatabase" localSheetId="0" hidden="1">'TABELLA CONTRIBUTI ASDSSD'!$A$5:$J$118</definedName>
    <definedName name="_xlnm.Print_Area" localSheetId="0">'TABELLA CONTRIBUTI ASDSSD'!$A$2:$J$122</definedName>
    <definedName name="_xlnm.Print_Titles" localSheetId="0">'TABELLA CONTRIBUTI ASDSSD'!$5:$5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20" i="35" l="1"/>
  <c r="G6" i="35"/>
  <c r="J6" i="35" s="1"/>
  <c r="G7" i="35"/>
  <c r="G8" i="35"/>
  <c r="G9" i="35"/>
  <c r="G10" i="35"/>
  <c r="G11" i="35"/>
  <c r="G12" i="35"/>
  <c r="G13" i="35"/>
  <c r="G14" i="35"/>
  <c r="G15" i="35"/>
  <c r="G16" i="35"/>
  <c r="G17" i="35"/>
  <c r="G18" i="35"/>
  <c r="J18" i="35" s="1"/>
  <c r="G19" i="35"/>
  <c r="G20" i="35"/>
  <c r="G21" i="35"/>
  <c r="G22" i="35"/>
  <c r="G23" i="35"/>
  <c r="G24" i="35"/>
  <c r="G25" i="35"/>
  <c r="J25" i="35" s="1"/>
  <c r="G26" i="35"/>
  <c r="G27" i="35"/>
  <c r="G28" i="35"/>
  <c r="G29" i="35"/>
  <c r="G30" i="35"/>
  <c r="G31" i="35"/>
  <c r="G32" i="35"/>
  <c r="G33" i="35"/>
  <c r="G34" i="35"/>
  <c r="G35" i="35"/>
  <c r="G36" i="35"/>
  <c r="G37" i="35"/>
  <c r="G38" i="35"/>
  <c r="G39" i="35"/>
  <c r="G40" i="35"/>
  <c r="G41" i="35"/>
  <c r="G42" i="35"/>
  <c r="G43" i="35"/>
  <c r="G44" i="35"/>
  <c r="G45" i="35"/>
  <c r="G46" i="35"/>
  <c r="G47" i="35"/>
  <c r="G48" i="35"/>
  <c r="G49" i="35"/>
  <c r="G50" i="35"/>
  <c r="G51" i="35"/>
  <c r="G52" i="35"/>
  <c r="G53" i="35"/>
  <c r="G54" i="35"/>
  <c r="G55" i="35"/>
  <c r="G56" i="35"/>
  <c r="G57" i="35"/>
  <c r="G58" i="35"/>
  <c r="G59" i="35"/>
  <c r="G60" i="35"/>
  <c r="J60" i="35" s="1"/>
  <c r="G61" i="35"/>
  <c r="G62" i="35"/>
  <c r="G63" i="35"/>
  <c r="G64" i="35"/>
  <c r="G65" i="35"/>
  <c r="G66" i="35"/>
  <c r="G67" i="35"/>
  <c r="G68" i="35"/>
  <c r="G69" i="35"/>
  <c r="G70" i="35"/>
  <c r="G71" i="35"/>
  <c r="G72" i="35"/>
  <c r="G73" i="35"/>
  <c r="G74" i="35"/>
  <c r="G75" i="35"/>
  <c r="G76" i="35"/>
  <c r="J76" i="35" s="1"/>
  <c r="G77" i="35"/>
  <c r="J77" i="35" s="1"/>
  <c r="G78" i="35"/>
  <c r="G79" i="35"/>
  <c r="G80" i="35"/>
  <c r="G81" i="35"/>
  <c r="G82" i="35"/>
  <c r="G83" i="35"/>
  <c r="G84" i="35"/>
  <c r="G85" i="35"/>
  <c r="G86" i="35"/>
  <c r="G87" i="35"/>
  <c r="G88" i="35"/>
  <c r="J88" i="35" s="1"/>
  <c r="G89" i="35"/>
  <c r="G90" i="35"/>
  <c r="G91" i="35"/>
  <c r="G92" i="35"/>
  <c r="G93" i="35"/>
  <c r="G94" i="35"/>
  <c r="J94" i="35" s="1"/>
  <c r="G95" i="35"/>
  <c r="G96" i="35"/>
  <c r="G97" i="35"/>
  <c r="G98" i="35"/>
  <c r="G99" i="35"/>
  <c r="G100" i="35"/>
  <c r="J100" i="35" s="1"/>
  <c r="G101" i="35"/>
  <c r="G102" i="35"/>
  <c r="G103" i="35"/>
  <c r="G104" i="35"/>
  <c r="G105" i="35"/>
  <c r="G106" i="35"/>
  <c r="G107" i="35"/>
  <c r="G108" i="35"/>
  <c r="G109" i="35"/>
  <c r="G110" i="35"/>
  <c r="J110" i="35" s="1"/>
  <c r="G111" i="35"/>
  <c r="G112" i="35"/>
  <c r="G113" i="35"/>
  <c r="G114" i="35"/>
  <c r="J114" i="35" s="1"/>
  <c r="G115" i="35"/>
  <c r="G116" i="35"/>
  <c r="G117" i="35"/>
  <c r="G118" i="35"/>
  <c r="F120" i="35"/>
  <c r="J65" i="35" l="1"/>
  <c r="J116" i="35"/>
  <c r="J89" i="35"/>
  <c r="J82" i="35"/>
  <c r="J20" i="35"/>
  <c r="J84" i="35"/>
  <c r="J118" i="35"/>
  <c r="J34" i="35"/>
  <c r="J53" i="35"/>
  <c r="J91" i="35"/>
  <c r="J38" i="35"/>
  <c r="J115" i="35"/>
  <c r="J74" i="35"/>
  <c r="J44" i="35"/>
  <c r="J12" i="35"/>
  <c r="J39" i="35"/>
  <c r="J62" i="35"/>
  <c r="J40" i="35"/>
  <c r="J21" i="35"/>
  <c r="J61" i="35"/>
  <c r="J14" i="35"/>
  <c r="J32" i="35"/>
  <c r="J108" i="35"/>
  <c r="J48" i="35"/>
  <c r="J97" i="35"/>
  <c r="J113" i="35"/>
  <c r="J58" i="35"/>
  <c r="J27" i="35"/>
  <c r="J22" i="35"/>
  <c r="J106" i="35"/>
  <c r="J69" i="35"/>
  <c r="J46" i="35"/>
  <c r="J24" i="35"/>
  <c r="J67" i="35"/>
  <c r="J71" i="35"/>
  <c r="J57" i="35"/>
  <c r="J50" i="35"/>
  <c r="J75" i="35"/>
  <c r="J29" i="35"/>
  <c r="J68" i="35"/>
  <c r="J42" i="35"/>
  <c r="J107" i="35"/>
  <c r="J96" i="35"/>
  <c r="J15" i="35"/>
  <c r="J80" i="35"/>
  <c r="J33" i="35"/>
  <c r="J30" i="35"/>
  <c r="J90" i="35"/>
  <c r="J41" i="35"/>
  <c r="J98" i="35"/>
  <c r="J63" i="35"/>
  <c r="J70" i="35"/>
  <c r="J95" i="35"/>
  <c r="J111" i="35"/>
  <c r="J79" i="35"/>
  <c r="J28" i="35"/>
  <c r="J19" i="35"/>
  <c r="J85" i="35"/>
  <c r="J13" i="35"/>
  <c r="J99" i="35"/>
  <c r="J26" i="35"/>
  <c r="J102" i="35"/>
  <c r="J87" i="35"/>
  <c r="J8" i="35"/>
  <c r="J112" i="35"/>
  <c r="J7" i="35"/>
  <c r="J23" i="35"/>
  <c r="J37" i="35"/>
  <c r="J104" i="35"/>
  <c r="J78" i="35"/>
  <c r="J72" i="35"/>
  <c r="J9" i="35"/>
  <c r="J11" i="35"/>
  <c r="J64" i="35"/>
  <c r="J52" i="35"/>
  <c r="J93" i="35"/>
  <c r="J35" i="35"/>
  <c r="J51" i="35"/>
  <c r="J59" i="35"/>
  <c r="J45" i="35"/>
  <c r="J101" i="35"/>
  <c r="J103" i="35"/>
  <c r="J55" i="35"/>
  <c r="J105" i="35"/>
  <c r="J56" i="35"/>
  <c r="J43" i="35"/>
  <c r="J117" i="35"/>
  <c r="J92" i="35"/>
  <c r="J83" i="35"/>
  <c r="J36" i="35"/>
  <c r="J31" i="35"/>
  <c r="J47" i="35"/>
  <c r="J66" i="35"/>
  <c r="J73" i="35"/>
  <c r="J81" i="35"/>
  <c r="J49" i="35"/>
  <c r="J86" i="35"/>
  <c r="J10" i="35"/>
  <c r="J54" i="35"/>
  <c r="J109" i="35"/>
  <c r="J16" i="35"/>
  <c r="G120" i="35"/>
  <c r="J17" i="35" l="1"/>
  <c r="J120" i="35" s="1"/>
  <c r="H120" i="35"/>
</calcChain>
</file>

<file path=xl/sharedStrings.xml><?xml version="1.0" encoding="utf-8"?>
<sst xmlns="http://schemas.openxmlformats.org/spreadsheetml/2006/main" count="354" uniqueCount="244">
  <si>
    <t>CF ASD/SSD</t>
  </si>
  <si>
    <t>NOMINATIVO ASD/SSD</t>
  </si>
  <si>
    <t>MURGIA BASKET ASSOCIAZIONE SPORTIVA DILETTANTISTICA</t>
  </si>
  <si>
    <t>POLISPORTIVA VICO EQUENSE ASD</t>
  </si>
  <si>
    <t>HERON SOC COOP SPORT DILET</t>
  </si>
  <si>
    <t>A.S.D. CANOA SAN GIORGIO</t>
  </si>
  <si>
    <t>ASSOCIAZIONE CULTURALE SPORTIVA DILETTANTISTICA CENTRO DANZA</t>
  </si>
  <si>
    <t>FANO RUGBY SSD A R.L.</t>
  </si>
  <si>
    <t>ASSOCIAZIONE SPORTIVA DILETTANTISTICA EVOLUTION FIGHTING SYSTEM</t>
  </si>
  <si>
    <t>A.S.D. FAMILYVOLLEY</t>
  </si>
  <si>
    <t>ASD DELTA ATLETICA EBOLITANA VALLE DEL SELE</t>
  </si>
  <si>
    <t>ASSOCIAZIONE SPORTIVA DILETTANTISTICA POLISPORTIVA MARACANA'</t>
  </si>
  <si>
    <t>NUOTO A.C.S.I. PIZZO</t>
  </si>
  <si>
    <t>ENJOY SPORTING CLUB - SOCIETA' SPORTIVA DILETTANTISTICA A RESPONSABILITA' LIMITATA</t>
  </si>
  <si>
    <t>IL BOCCINO D'ORO</t>
  </si>
  <si>
    <t>RIDA A.S.D.</t>
  </si>
  <si>
    <t>ASSOCIAZIONE SPORTIVA DILETTANTISTICA PESCARA S.U.P. SCHOOL</t>
  </si>
  <si>
    <t>ASSOCIAZIONE SPORTIVA DILETTANTISTICA LA BRIGATA DEGLI UNICORNI</t>
  </si>
  <si>
    <t>A.S.D. SANT'ONOFRIO CALCIO</t>
  </si>
  <si>
    <t>A.S.D. PALESTRA POPOLARE QUARTICCIOLO</t>
  </si>
  <si>
    <t>ASD VOLLEY MONTECORVINO</t>
  </si>
  <si>
    <t>ASSOCIAZIONE SPORTIVA DILETTANTISTICA L'ARCA ONLUS</t>
  </si>
  <si>
    <t>ASSOCIAZIONE POLISPORTIVA NIKE' PELLEZZANO</t>
  </si>
  <si>
    <t>A.S.D. VESUVIO OPLONTI VOLLEY</t>
  </si>
  <si>
    <t>KADOINKATENA A.S.D.</t>
  </si>
  <si>
    <t>ASSOCIAZIONE SPORTIVA DILETTAN TISTICA SPORTING ARECHI</t>
  </si>
  <si>
    <t>CIRCOLO PARROCCHIALE SQUILLACE LIDO</t>
  </si>
  <si>
    <t>C.S.I. SERVIZI ASSOCIAZIONE SPORTIVA DILETTANTISTICA</t>
  </si>
  <si>
    <t>POLISPORTIVA CLEMENTINA - ASSOCIAZIONE SPORTIVA DILETTANTISTICA</t>
  </si>
  <si>
    <t>G.S.O. RUDIANO A.S.D.</t>
  </si>
  <si>
    <t>ASSOCIAZIONE SPORTIVA DILETTANTISTICA LINEA</t>
  </si>
  <si>
    <t>KARATEMANTOVA ASSOCIAZIONE SPORTIVA DILETTANTISTICA</t>
  </si>
  <si>
    <t>MILLECULURE ASD</t>
  </si>
  <si>
    <t>DUMA SOCIETA' SPORTIVA DILETTANTISTICA A RESPONSABILITA' LIMITATA</t>
  </si>
  <si>
    <t>ASSOCIAZIONE SPORTIVA DILETTAN TISTICA RUGBY RENDE</t>
  </si>
  <si>
    <t>UNIONE SPORTIVA RUGBY BENEVENTO</t>
  </si>
  <si>
    <t>A.C. COIANO S. LUCIA PRATO SOCIAL CLUB A.P.D.</t>
  </si>
  <si>
    <t>ASD SPORTIVAMENTE</t>
  </si>
  <si>
    <t>ORATORIO/CIRCOLO ANSPI SANTA MARIA-ROSA NOVA</t>
  </si>
  <si>
    <t>ASSOCIAZIONE SPORTIVA DILETTANTISTICA ENOGASTRONOMICA MUSICALE CULTURALE LA MACCHIA</t>
  </si>
  <si>
    <t>CELTIC CAVRIAGO A.S.D.</t>
  </si>
  <si>
    <t>A.S.D. APS CENTRO INIZIATIVE GIOVANI</t>
  </si>
  <si>
    <t>OXYGEN TRIATHLON ASSOCIAZIONE SPORTIVA DILETTANTISTICA</t>
  </si>
  <si>
    <t>ASSOCIAZIONE SPORTIVA DILETTANTISTICA GLADIUS PESCARA 2010</t>
  </si>
  <si>
    <t>ASD VIRTUS 7 STELLE</t>
  </si>
  <si>
    <t>A.S.D. ANIMOSA CIVITAS CORLEONE</t>
  </si>
  <si>
    <t>UNIONE SPORTIVA SAN MARZIANO</t>
  </si>
  <si>
    <t>POLISPORTIVA GET UP ASSOCIAZIONE SPORTIVA DILETTANTISTICA</t>
  </si>
  <si>
    <t>A.S.D. DYNAMICA ASSOCIAZIONE SPORTIVA DILETTANTISTICA</t>
  </si>
  <si>
    <t>OTTAVIA SOCIETA' SPORTIVA DILETTANTISTICA A RESPONSABILITA' LIMIT ATA</t>
  </si>
  <si>
    <t>SSD MINERVA MILANO</t>
  </si>
  <si>
    <t>ASSOCIAZIONE SPORTIVA DILETTANTISTICA OLIMPIA</t>
  </si>
  <si>
    <t>SOCIETA' SPORTIVA DILETTANTISTICA AUDACE SAVOIA-TALENTO &amp; TENACIA S.R.L.</t>
  </si>
  <si>
    <t>P.G.S. LUX DI ROMA</t>
  </si>
  <si>
    <t>LA PALESTRA ASSOCIAZIONE SPORTIVA DILETTANTISTICA</t>
  </si>
  <si>
    <t>ASSOCIAZIONE SPORTIVA DILETTANTISTICA FLY PROJECT</t>
  </si>
  <si>
    <t>STUDIO DANCE KAN GEI GOSHIN DO RYU BY K.R. ASD</t>
  </si>
  <si>
    <t>ASD LIONS HANDBALL TERAMO</t>
  </si>
  <si>
    <t>SOCIETA' SPORTIVA DILETTANTISTICA A RESPONSABILITA' LIMITATA CRESCERE EDUCARE AGIRE</t>
  </si>
  <si>
    <t>ASSOCIAZIONE SPORTIVA DILETTANTISTICA PALLAVOLO ALATRI</t>
  </si>
  <si>
    <t>A.S.D. EMMEVI</t>
  </si>
  <si>
    <t>ASD VOLLEY NIZZA</t>
  </si>
  <si>
    <t>A.S.D. P.G.S. ASSOCIAZIONE SPORTIVA DILETTANTISCA POLISPORTIVA GI OVANILE SALESIANA DON BOSCO VILLA RANCHIBILE</t>
  </si>
  <si>
    <t>A.S.D. GYMNICA SPORT</t>
  </si>
  <si>
    <t>ASSOCIAZIONE SPORTIVA DILETTANTISTICA DINAMIC GYM</t>
  </si>
  <si>
    <t>ASSOCIAZIONE SPORTIVA DILETTANTISTICA KARATE TEAM CAPASSO GRUPPO SPORTIVO ASSOCIAZIONE NAZIONALE CARABINIERI</t>
  </si>
  <si>
    <t>ACADEMY PORCARI ASD</t>
  </si>
  <si>
    <t>ASSOCIAZIONE TIRO A VOLO</t>
  </si>
  <si>
    <t>EDEN ASSOCIAZIONE SPORTIVA DILETTANTISTICA ETS-APS</t>
  </si>
  <si>
    <t>C.U.S. ROMA TOR VERGATA A.S.D.</t>
  </si>
  <si>
    <t>A.S.D. ASSOCIAZIONE SPORTIVA D ILETTANTISTICA ALPAGO</t>
  </si>
  <si>
    <t>ASSOCIAZIONE ORATORIO S.DOMENICO SAVIOCIRCOLO ANSPI</t>
  </si>
  <si>
    <t>GYM ACADEMY ASSOCIAZIONE SPORTIVA DILETTANTISTICA</t>
  </si>
  <si>
    <t>BLACK YETI SOCIETA' SPORTIVA DILETTANTISTICA A RESPONSABILITA' LI MITATA</t>
  </si>
  <si>
    <t>CUS CASSINO ASD</t>
  </si>
  <si>
    <t>ASD BASKET CLUB CASTELNUOVO SCRIVIA</t>
  </si>
  <si>
    <t>A.S.DILETTANTISTICA KAIROS</t>
  </si>
  <si>
    <t>SPORT CLUB SOCIETA' SPORTIVA DILETTANTISTICA A RESPONSABILITA' LIMITATA</t>
  </si>
  <si>
    <t>ASSOCIAZIONE SPORTIVA DILETTANTISTICA SICILIAMO</t>
  </si>
  <si>
    <t>ASD PALLAVOLO CAPP.MAGG-FREGONA-SARMEDE</t>
  </si>
  <si>
    <t>MESSINA RUGBY 2016 A.S.D.</t>
  </si>
  <si>
    <t>POLISPORTIVA GIOVANILE SALESIANA ROBUR 1905 - ASSOCIAZIONE SPORTI VA DILETTANTISTICA</t>
  </si>
  <si>
    <t>ASSOCIAZ.SPORTIVA DILETTANTISTICA IL CENTRO JUDO</t>
  </si>
  <si>
    <t>ASSOCIAZIONE SPORTIVA DILETTANTISTICA OFFICINA DANZA OTTAVIA</t>
  </si>
  <si>
    <t>ASD VERGA PALERMO</t>
  </si>
  <si>
    <t>A.S.D. CASSINO ADVENTURE</t>
  </si>
  <si>
    <t>A.S. LIBERTAS 2000 DILETTANTISTICA</t>
  </si>
  <si>
    <t>A.S.D. SCUOLA DI CICLISMO FRANCO BALLERINI BARI</t>
  </si>
  <si>
    <t>POLISPORTIVA MONTESERRA ASSOCIAZIONE SPORTIVA DILETTANTISTICA</t>
  </si>
  <si>
    <t>SALSALOCA ASSOCIAZIONE SPORTIVA DILETTAN TISTICA</t>
  </si>
  <si>
    <t>OLYMPIA THYRUS S. VALENTINO</t>
  </si>
  <si>
    <t>CENTRO UNIVERSITARIO SPORTIVO GENOVESE</t>
  </si>
  <si>
    <t>ASSOCIAZIONE CULTURALE SPORTIVA DILETTANTISTICA CIRCO ALL'INCIRCA</t>
  </si>
  <si>
    <t>CANOTTIERI LUINO ASSOCIAZIONE SPORTIVA DILETTANTISTICA</t>
  </si>
  <si>
    <t>ASD CONTRAEREA</t>
  </si>
  <si>
    <t>A.S.D. ONLY HAPPY</t>
  </si>
  <si>
    <t>A.S.D. MOVE OUT</t>
  </si>
  <si>
    <t>A.S.D.BASKET Y.M.C.A.SIDERNO ASSOCIAZIONE CRISTIANA DEI GIOVANI A.P.S.</t>
  </si>
  <si>
    <t>F.S.A. SOCIETA' SPORTIVA DILETTANTISTICA A RESPONSABILITA' LIMITATA</t>
  </si>
  <si>
    <t>A.S.D. INVICTA</t>
  </si>
  <si>
    <t>COMPAGNIA ANCESTRALE A.S.D.</t>
  </si>
  <si>
    <t>GINNASTICA VICTORIA TORINO S.R.L. SPORTIVA DILETTANTISTICA</t>
  </si>
  <si>
    <t>ASD SENSATION PROFUMERIE C5</t>
  </si>
  <si>
    <t>TRAS.COOP. COOPERATIVA SOCIALE E DI VOLONTARIATO E SPORTIVA DILETTANTISTICA - ONLUS</t>
  </si>
  <si>
    <t>SOCIETA' SPORTIVA DILETTANTISTICA RED AND BLUE SRL</t>
  </si>
  <si>
    <t>ASSOCIAZIONE CIRCOLO NAUTICO ARCOBALENO</t>
  </si>
  <si>
    <t>ASSOCIAZIONE SPORTIVA DILETTANTISTICA PEEPUL SPORT ONLUS</t>
  </si>
  <si>
    <t>ZONA ORIENTALE RUGBY POPOLARE SALERNO</t>
  </si>
  <si>
    <t>UNIONE SPORTIVA SALES A.S.D.</t>
  </si>
  <si>
    <t>ASD SPORTIDEE</t>
  </si>
  <si>
    <t>CITTADELLA VIS MODENA ASD</t>
  </si>
  <si>
    <t>SOCIETA' SPORTIVA DILETTANTISTICA AZZURRI A.R.L.</t>
  </si>
  <si>
    <t>ASSOCIAZIONE SPORTIVA DILETTANTISTICA 5678 STUDIO</t>
  </si>
  <si>
    <t>ATL. CALCIO P.S. ELPIDIO S.S.D. A R.L.</t>
  </si>
  <si>
    <t>IMPORTO RICHIESTO</t>
  </si>
  <si>
    <t>PROGRESSIVO</t>
  </si>
  <si>
    <t>TOTALE</t>
  </si>
  <si>
    <t>L'elenco delle ASD/SSD segue l'ordine alfabetico in base al nominativo</t>
  </si>
  <si>
    <t>93023820546</t>
  </si>
  <si>
    <t>*L'importo dipende da quanto rendicontato dalle ASD/SSD. La somma delle prime tre tranche non può superare l'80% dell'importo richiesto. La 4^ ed ultima tranche subirà la decurtazione di quanto ricevuto in 1^ tranche.</t>
  </si>
  <si>
    <t xml:space="preserve">COMUNE SPAZIO CIVICO </t>
  </si>
  <si>
    <t>PROVINCIA SPAZIO CIVICO</t>
  </si>
  <si>
    <t>Prato</t>
  </si>
  <si>
    <t>Agrigento</t>
  </si>
  <si>
    <t>Palermo</t>
  </si>
  <si>
    <t>Campofiorito</t>
  </si>
  <si>
    <t>Ascoli Piceno</t>
  </si>
  <si>
    <t>Belluno</t>
  </si>
  <si>
    <t>Alpago</t>
  </si>
  <si>
    <t>Bari</t>
  </si>
  <si>
    <t>Teramo</t>
  </si>
  <si>
    <t>Udine</t>
  </si>
  <si>
    <t>San Giorgio di Nogaro</t>
  </si>
  <si>
    <t>Frosinone</t>
  </si>
  <si>
    <t>Cassino</t>
  </si>
  <si>
    <t>Porcari</t>
  </si>
  <si>
    <t>L'Aquila</t>
  </si>
  <si>
    <t>Tagliacozzo</t>
  </si>
  <si>
    <t>Napoli</t>
  </si>
  <si>
    <t>Cercola</t>
  </si>
  <si>
    <t>Potenza</t>
  </si>
  <si>
    <t>Catania</t>
  </si>
  <si>
    <t>Scordia</t>
  </si>
  <si>
    <t>Brescia</t>
  </si>
  <si>
    <t>Trapani</t>
  </si>
  <si>
    <t>Mazzara del Vallo</t>
  </si>
  <si>
    <t>Roma</t>
  </si>
  <si>
    <t>Vibo Valentia</t>
  </si>
  <si>
    <t>Sant'Onofrio</t>
  </si>
  <si>
    <t>Boscotrecase</t>
  </si>
  <si>
    <t xml:space="preserve">Reggio Calabria </t>
  </si>
  <si>
    <t>Siderno</t>
  </si>
  <si>
    <t>Lucca</t>
  </si>
  <si>
    <t>Alessandria</t>
  </si>
  <si>
    <t>Castelnuovo Scrivia</t>
  </si>
  <si>
    <t>Arezzo</t>
  </si>
  <si>
    <t>Salerno</t>
  </si>
  <si>
    <t>Colliano</t>
  </si>
  <si>
    <t xml:space="preserve">Teramo </t>
  </si>
  <si>
    <t>Treviso</t>
  </si>
  <si>
    <t>Cappella Maggiore</t>
  </si>
  <si>
    <t>Gioiosa Ionica</t>
  </si>
  <si>
    <t>Milano</t>
  </si>
  <si>
    <t>Pellezzano</t>
  </si>
  <si>
    <t xml:space="preserve">Napoli </t>
  </si>
  <si>
    <t>Villaricca</t>
  </si>
  <si>
    <t>Montercorvino Rovella</t>
  </si>
  <si>
    <t>Messina</t>
  </si>
  <si>
    <t>Nizza di Sicilia</t>
  </si>
  <si>
    <t>Torino</t>
  </si>
  <si>
    <t>Collegno</t>
  </si>
  <si>
    <t>Torre Annunziata</t>
  </si>
  <si>
    <t>Perugia</t>
  </si>
  <si>
    <t>Nocera Inferiore</t>
  </si>
  <si>
    <t>Cosenza</t>
  </si>
  <si>
    <t>Casali del Manco</t>
  </si>
  <si>
    <t xml:space="preserve">Salerno </t>
  </si>
  <si>
    <t>Genova</t>
  </si>
  <si>
    <t>Latina</t>
  </si>
  <si>
    <t>Sezze</t>
  </si>
  <si>
    <t>Pescara</t>
  </si>
  <si>
    <t>Alatri</t>
  </si>
  <si>
    <t>Caserta</t>
  </si>
  <si>
    <t>San Cipriano d'Aversa</t>
  </si>
  <si>
    <t>Macerata</t>
  </si>
  <si>
    <t>Pollenza</t>
  </si>
  <si>
    <t>Cammarata</t>
  </si>
  <si>
    <t>Massa Carrara</t>
  </si>
  <si>
    <t>Aulla</t>
  </si>
  <si>
    <t>Bagheria</t>
  </si>
  <si>
    <t>Atri</t>
  </si>
  <si>
    <t>Velletri</t>
  </si>
  <si>
    <t>Paternò</t>
  </si>
  <si>
    <t>Lecce</t>
  </si>
  <si>
    <t>Scorrano</t>
  </si>
  <si>
    <t>Fermo</t>
  </si>
  <si>
    <t>Porto Sant'Elpidio</t>
  </si>
  <si>
    <t>Modena</t>
  </si>
  <si>
    <t>Bologna</t>
  </si>
  <si>
    <t>Imola</t>
  </si>
  <si>
    <t>Rudiano</t>
  </si>
  <si>
    <t>Varese</t>
  </si>
  <si>
    <t>Luino</t>
  </si>
  <si>
    <t>Cavriago</t>
  </si>
  <si>
    <t>Reggio nell'Emilia</t>
  </si>
  <si>
    <t>Catanzaro</t>
  </si>
  <si>
    <t>Squillace</t>
  </si>
  <si>
    <t>CLUB SCHERMISTICO PARTENOPEO A.S.D.</t>
  </si>
  <si>
    <t xml:space="preserve">Terni </t>
  </si>
  <si>
    <t>Amelia</t>
  </si>
  <si>
    <t>Sarno</t>
  </si>
  <si>
    <t>Pesaro Urbino</t>
  </si>
  <si>
    <t>Fano</t>
  </si>
  <si>
    <t>Ravenna</t>
  </si>
  <si>
    <t>Lodi</t>
  </si>
  <si>
    <t>Castiglione d'Adda</t>
  </si>
  <si>
    <t>Mantova</t>
  </si>
  <si>
    <t>Sustinente</t>
  </si>
  <si>
    <t>Taranto</t>
  </si>
  <si>
    <t>Martina Franca</t>
  </si>
  <si>
    <t>Santeramo in Colle</t>
  </si>
  <si>
    <t>Pizzo</t>
  </si>
  <si>
    <t>Terni</t>
  </si>
  <si>
    <t>Sant'Antonio Abbate</t>
  </si>
  <si>
    <t>Ancona</t>
  </si>
  <si>
    <t>Jesi</t>
  </si>
  <si>
    <t>Pisa</t>
  </si>
  <si>
    <t>Buti</t>
  </si>
  <si>
    <t>Vico Equense</t>
  </si>
  <si>
    <t>Deruta</t>
  </si>
  <si>
    <t xml:space="preserve">Milano </t>
  </si>
  <si>
    <t>Bussero</t>
  </si>
  <si>
    <t xml:space="preserve">Roma </t>
  </si>
  <si>
    <t>Bergamo</t>
  </si>
  <si>
    <t>Mozzanica</t>
  </si>
  <si>
    <t>Benevento</t>
  </si>
  <si>
    <t>Brusciano</t>
  </si>
  <si>
    <t xml:space="preserve">Frosinone </t>
  </si>
  <si>
    <t>Firenze</t>
  </si>
  <si>
    <t>PLAY DISTRICT - SPAZI CIVICI DI COMUNITA' - Tabella contributi ASD/SSD</t>
  </si>
  <si>
    <t>€ 
1^ TRANCHE PARI AL 25% 
(anticipo autorizzato dal CdA del 30 marzo 2023)</t>
  </si>
  <si>
    <t xml:space="preserve">€ 
2^ TRANCHE
 (per importi rendicontati e caricati in piattaforma entro la data del 30.09.2024 e autorizzati dal CdA 28 novembre 2024)
</t>
  </si>
  <si>
    <t xml:space="preserve">€ 
2^ TRANCHE
(per importi rendicontati e caricati in piattaforma entro la data del 30.09.2024 e autorizzati dal CdA del 19 febbraio 2025)
</t>
  </si>
  <si>
    <t>€ 
3^ E 4^ TRANCHE* 
(3^ tranche per gli importi caricati e rendicontati in piattaforma entro la data del 30 marzo 
2025; 4^ tranche a saldo a conclusione delle attività)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</si>
</sst>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_€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4" fontId="4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 applyAlignment="1">
      <alignment horizontal="right"/>
    </xf>
    <xf numFmtId="0" fontId="0" fillId="2" borderId="0" xfId="0" applyFill="1"/>
    <xf numFmtId="0" fontId="0" fillId="0" borderId="4" xfId="0" applyBorder="1"/>
    <xf numFmtId="0" fontId="0" fillId="3" borderId="0" xfId="0" applyFill="1"/>
    <xf numFmtId="0" fontId="0" fillId="4" borderId="0" xfId="0" applyFill="1"/>
    <xf numFmtId="0" fontId="0" fillId="0" borderId="4" xfId="0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left"/>
    </xf>
    <xf numFmtId="49" fontId="1" fillId="0" borderId="2" xfId="0" applyNumberFormat="1" applyFont="1" applyBorder="1" applyAlignment="1">
      <alignment horizontal="left" vertical="center" wrapText="1"/>
    </xf>
    <xf numFmtId="49" fontId="0" fillId="0" borderId="4" xfId="0" applyNumberFormat="1" applyBorder="1" applyAlignment="1">
      <alignment horizontal="left"/>
    </xf>
    <xf numFmtId="49" fontId="0" fillId="0" borderId="0" xfId="0" applyNumberFormat="1" applyAlignment="1">
      <alignment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49" fontId="0" fillId="0" borderId="3" xfId="0" applyNumberFormat="1" applyBorder="1" applyAlignment="1">
      <alignment horizontal="left"/>
    </xf>
    <xf numFmtId="0" fontId="0" fillId="0" borderId="3" xfId="0" applyBorder="1"/>
    <xf numFmtId="44" fontId="0" fillId="0" borderId="3" xfId="2" applyFont="1" applyFill="1" applyBorder="1" applyAlignment="1">
      <alignment horizontal="right"/>
    </xf>
    <xf numFmtId="49" fontId="0" fillId="0" borderId="4" xfId="0" applyNumberFormat="1" applyBorder="1" applyAlignment="1">
      <alignment horizontal="left" vertical="center"/>
    </xf>
    <xf numFmtId="44" fontId="0" fillId="0" borderId="3" xfId="2" applyFont="1" applyFill="1" applyBorder="1" applyAlignment="1">
      <alignment horizontal="right" vertical="center"/>
    </xf>
    <xf numFmtId="44" fontId="0" fillId="0" borderId="4" xfId="2" applyFont="1" applyFill="1" applyBorder="1" applyAlignment="1">
      <alignment horizontal="right"/>
    </xf>
    <xf numFmtId="44" fontId="0" fillId="0" borderId="0" xfId="0" applyNumberFormat="1"/>
    <xf numFmtId="44" fontId="1" fillId="0" borderId="0" xfId="0" applyNumberFormat="1" applyFont="1"/>
    <xf numFmtId="0" fontId="1" fillId="0" borderId="5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49" fontId="1" fillId="0" borderId="2" xfId="0" applyNumberFormat="1" applyFont="1" applyBorder="1" applyAlignment="1">
      <alignment horizontal="left" vertical="center"/>
    </xf>
    <xf numFmtId="44" fontId="0" fillId="0" borderId="0" xfId="2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3">
    <cellStyle name="Normale" xfId="0" builtinId="0"/>
    <cellStyle name="Normale 2" xfId="1" xr:uid="{00000000-0005-0000-0000-000001000000}"/>
    <cellStyle name="Valuta" xfId="2" builtinId="4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539DC-3E9B-4B55-9000-3F9B29EC9D31}">
  <dimension ref="A2:AF126"/>
  <sheetViews>
    <sheetView tabSelected="1" zoomScale="70" zoomScaleNormal="70" zoomScaleSheetLayoutView="78" workbookViewId="0">
      <selection activeCell="A2" sqref="A2:J2"/>
    </sheetView>
  </sheetViews>
  <sheetFormatPr defaultRowHeight="14.4" x14ac:dyDescent="0.3"/>
  <cols>
    <col min="1" max="1" width="20.109375" style="17" customWidth="1"/>
    <col min="2" max="2" width="17.6640625" style="12" customWidth="1"/>
    <col min="3" max="3" width="27.44140625" style="12" bestFit="1" customWidth="1"/>
    <col min="4" max="4" width="26" style="12" bestFit="1" customWidth="1"/>
    <col min="5" max="5" width="108.88671875" bestFit="1" customWidth="1"/>
    <col min="6" max="6" width="24.109375" style="2" customWidth="1"/>
    <col min="7" max="7" width="29" customWidth="1"/>
    <col min="8" max="8" width="37.88671875" customWidth="1"/>
    <col min="9" max="9" width="37" customWidth="1"/>
    <col min="10" max="10" width="31.5546875" customWidth="1"/>
    <col min="11" max="11" width="23.6640625" customWidth="1"/>
    <col min="12" max="12" width="9.109375"/>
    <col min="13" max="13" width="13.6640625" bestFit="1" customWidth="1"/>
    <col min="14" max="32" width="9.109375"/>
  </cols>
  <sheetData>
    <row r="2" spans="1:10" ht="25.8" x14ac:dyDescent="0.5">
      <c r="A2" s="33" t="s">
        <v>239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x14ac:dyDescent="0.3">
      <c r="A3" s="34" t="s">
        <v>117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ht="15" thickBot="1" x14ac:dyDescent="0.35"/>
    <row r="5" spans="1:10" s="11" customFormat="1" ht="123.6" customHeight="1" thickBot="1" x14ac:dyDescent="0.35">
      <c r="A5" s="8" t="s">
        <v>115</v>
      </c>
      <c r="B5" s="13" t="s">
        <v>0</v>
      </c>
      <c r="C5" s="31" t="s">
        <v>121</v>
      </c>
      <c r="D5" s="31" t="s">
        <v>120</v>
      </c>
      <c r="E5" s="9" t="s">
        <v>1</v>
      </c>
      <c r="F5" s="10" t="s">
        <v>114</v>
      </c>
      <c r="G5" s="9" t="s">
        <v>240</v>
      </c>
      <c r="H5" s="9" t="s">
        <v>241</v>
      </c>
      <c r="I5" s="9" t="s">
        <v>242</v>
      </c>
      <c r="J5" s="28" t="s">
        <v>243</v>
      </c>
    </row>
    <row r="6" spans="1:10" x14ac:dyDescent="0.3">
      <c r="A6" s="19">
        <v>1</v>
      </c>
      <c r="B6" s="20">
        <v>1898040975</v>
      </c>
      <c r="C6" s="20" t="s">
        <v>122</v>
      </c>
      <c r="D6" s="20" t="s">
        <v>122</v>
      </c>
      <c r="E6" s="21" t="s">
        <v>36</v>
      </c>
      <c r="F6" s="22">
        <v>99230</v>
      </c>
      <c r="G6" s="22">
        <f t="shared" ref="G6:G37" si="0">0.25*F6</f>
        <v>24807.5</v>
      </c>
      <c r="H6" s="25">
        <v>12191.39</v>
      </c>
      <c r="I6" s="22">
        <v>0</v>
      </c>
      <c r="J6" s="22">
        <f>+F6-(G6+H6+I6)</f>
        <v>62231.11</v>
      </c>
    </row>
    <row r="7" spans="1:10" x14ac:dyDescent="0.3">
      <c r="A7" s="18">
        <v>2</v>
      </c>
      <c r="B7" s="14">
        <v>93012170846</v>
      </c>
      <c r="C7" s="14" t="s">
        <v>123</v>
      </c>
      <c r="D7" s="14" t="s">
        <v>123</v>
      </c>
      <c r="E7" s="4" t="s">
        <v>86</v>
      </c>
      <c r="F7" s="22">
        <v>100000</v>
      </c>
      <c r="G7" s="25">
        <f t="shared" si="0"/>
        <v>25000</v>
      </c>
      <c r="H7" s="25">
        <v>12368.96</v>
      </c>
      <c r="I7" s="22">
        <v>0</v>
      </c>
      <c r="J7" s="22">
        <f t="shared" ref="J7:J17" si="1">+F7-(G7+H7)</f>
        <v>62631.040000000001</v>
      </c>
    </row>
    <row r="8" spans="1:10" x14ac:dyDescent="0.3">
      <c r="A8" s="18">
        <v>3</v>
      </c>
      <c r="B8" s="14">
        <v>97264190824</v>
      </c>
      <c r="C8" s="14" t="s">
        <v>124</v>
      </c>
      <c r="D8" s="14" t="s">
        <v>125</v>
      </c>
      <c r="E8" s="4" t="s">
        <v>45</v>
      </c>
      <c r="F8" s="22">
        <v>100000</v>
      </c>
      <c r="G8" s="25">
        <f t="shared" si="0"/>
        <v>25000</v>
      </c>
      <c r="H8" s="25">
        <v>0</v>
      </c>
      <c r="I8" s="22">
        <v>0</v>
      </c>
      <c r="J8" s="22">
        <f t="shared" si="1"/>
        <v>75000</v>
      </c>
    </row>
    <row r="9" spans="1:10" x14ac:dyDescent="0.3">
      <c r="A9" s="19">
        <v>4</v>
      </c>
      <c r="B9" s="14">
        <v>92025940443</v>
      </c>
      <c r="C9" s="14" t="s">
        <v>126</v>
      </c>
      <c r="D9" s="14" t="s">
        <v>126</v>
      </c>
      <c r="E9" s="4" t="s">
        <v>41</v>
      </c>
      <c r="F9" s="22">
        <v>100000</v>
      </c>
      <c r="G9" s="25">
        <f t="shared" si="0"/>
        <v>25000</v>
      </c>
      <c r="H9" s="25">
        <v>22336.78</v>
      </c>
      <c r="I9" s="25">
        <v>0</v>
      </c>
      <c r="J9" s="22">
        <f t="shared" si="1"/>
        <v>52663.22</v>
      </c>
    </row>
    <row r="10" spans="1:10" x14ac:dyDescent="0.3">
      <c r="A10" s="18">
        <v>5</v>
      </c>
      <c r="B10" s="14">
        <v>80006560256</v>
      </c>
      <c r="C10" s="14" t="s">
        <v>127</v>
      </c>
      <c r="D10" s="14" t="s">
        <v>128</v>
      </c>
      <c r="E10" s="4" t="s">
        <v>70</v>
      </c>
      <c r="F10" s="22">
        <v>100000</v>
      </c>
      <c r="G10" s="25">
        <f t="shared" si="0"/>
        <v>25000</v>
      </c>
      <c r="H10" s="25">
        <v>45189.09</v>
      </c>
      <c r="I10" s="22">
        <v>0</v>
      </c>
      <c r="J10" s="22">
        <f t="shared" si="1"/>
        <v>29810.910000000003</v>
      </c>
    </row>
    <row r="11" spans="1:10" x14ac:dyDescent="0.3">
      <c r="A11" s="18">
        <v>6</v>
      </c>
      <c r="B11" s="14">
        <v>1367230305</v>
      </c>
      <c r="C11" s="14" t="s">
        <v>131</v>
      </c>
      <c r="D11" s="14" t="s">
        <v>132</v>
      </c>
      <c r="E11" s="4" t="s">
        <v>5</v>
      </c>
      <c r="F11" s="22">
        <v>100000</v>
      </c>
      <c r="G11" s="25">
        <f t="shared" si="0"/>
        <v>25000</v>
      </c>
      <c r="H11" s="25">
        <v>27869.54</v>
      </c>
      <c r="I11" s="22">
        <v>0</v>
      </c>
      <c r="J11" s="22">
        <f t="shared" si="1"/>
        <v>47130.46</v>
      </c>
    </row>
    <row r="12" spans="1:10" x14ac:dyDescent="0.3">
      <c r="A12" s="19">
        <v>7</v>
      </c>
      <c r="B12" s="14">
        <v>90035430603</v>
      </c>
      <c r="C12" s="14" t="s">
        <v>133</v>
      </c>
      <c r="D12" s="14" t="s">
        <v>134</v>
      </c>
      <c r="E12" s="4" t="s">
        <v>85</v>
      </c>
      <c r="F12" s="22">
        <v>83250</v>
      </c>
      <c r="G12" s="25">
        <f t="shared" si="0"/>
        <v>20812.5</v>
      </c>
      <c r="H12" s="25">
        <v>21811.98</v>
      </c>
      <c r="I12" s="22">
        <v>0</v>
      </c>
      <c r="J12" s="22">
        <f t="shared" si="1"/>
        <v>40625.520000000004</v>
      </c>
    </row>
    <row r="13" spans="1:10" x14ac:dyDescent="0.3">
      <c r="A13" s="18">
        <v>8</v>
      </c>
      <c r="B13" s="14">
        <v>1490640669</v>
      </c>
      <c r="C13" s="14" t="s">
        <v>136</v>
      </c>
      <c r="D13" s="14" t="s">
        <v>137</v>
      </c>
      <c r="E13" s="4" t="s">
        <v>48</v>
      </c>
      <c r="F13" s="22">
        <v>99040</v>
      </c>
      <c r="G13" s="25">
        <f t="shared" si="0"/>
        <v>24760</v>
      </c>
      <c r="H13" s="25">
        <v>28806.99</v>
      </c>
      <c r="I13" s="22">
        <v>0</v>
      </c>
      <c r="J13" s="22">
        <f t="shared" si="1"/>
        <v>45473.009999999995</v>
      </c>
    </row>
    <row r="14" spans="1:10" x14ac:dyDescent="0.3">
      <c r="A14" s="18">
        <v>9</v>
      </c>
      <c r="B14" s="14">
        <v>95301260634</v>
      </c>
      <c r="C14" s="14" t="s">
        <v>138</v>
      </c>
      <c r="D14" s="14" t="s">
        <v>139</v>
      </c>
      <c r="E14" s="4" t="s">
        <v>60</v>
      </c>
      <c r="F14" s="22">
        <v>99904</v>
      </c>
      <c r="G14" s="25">
        <f t="shared" si="0"/>
        <v>24976</v>
      </c>
      <c r="H14" s="25">
        <v>25690.52</v>
      </c>
      <c r="I14" s="22">
        <v>0</v>
      </c>
      <c r="J14" s="22">
        <f t="shared" si="1"/>
        <v>49237.479999999996</v>
      </c>
    </row>
    <row r="15" spans="1:10" x14ac:dyDescent="0.3">
      <c r="A15" s="19">
        <v>10</v>
      </c>
      <c r="B15" s="14">
        <v>1836860765</v>
      </c>
      <c r="C15" s="14" t="s">
        <v>140</v>
      </c>
      <c r="D15" s="14" t="s">
        <v>140</v>
      </c>
      <c r="E15" s="4" t="s">
        <v>9</v>
      </c>
      <c r="F15" s="22">
        <v>100000</v>
      </c>
      <c r="G15" s="25">
        <f t="shared" si="0"/>
        <v>25000</v>
      </c>
      <c r="H15" s="25">
        <v>20555.509999999998</v>
      </c>
      <c r="I15" s="22">
        <v>0</v>
      </c>
      <c r="J15" s="22">
        <f t="shared" si="1"/>
        <v>54444.490000000005</v>
      </c>
    </row>
    <row r="16" spans="1:10" x14ac:dyDescent="0.3">
      <c r="A16" s="18">
        <v>11</v>
      </c>
      <c r="B16" s="14">
        <v>93198010873</v>
      </c>
      <c r="C16" s="14" t="s">
        <v>141</v>
      </c>
      <c r="D16" s="14" t="s">
        <v>142</v>
      </c>
      <c r="E16" s="4" t="s">
        <v>63</v>
      </c>
      <c r="F16" s="22">
        <v>99887.24</v>
      </c>
      <c r="G16" s="25">
        <f t="shared" si="0"/>
        <v>24971.81</v>
      </c>
      <c r="H16" s="25">
        <v>12780</v>
      </c>
      <c r="I16" s="22">
        <v>0</v>
      </c>
      <c r="J16" s="22">
        <f t="shared" si="1"/>
        <v>62135.430000000008</v>
      </c>
    </row>
    <row r="17" spans="1:10" x14ac:dyDescent="0.3">
      <c r="A17" s="18">
        <v>12</v>
      </c>
      <c r="B17" s="14">
        <v>1685740761</v>
      </c>
      <c r="C17" s="14" t="s">
        <v>140</v>
      </c>
      <c r="D17" s="14" t="s">
        <v>140</v>
      </c>
      <c r="E17" s="4" t="s">
        <v>99</v>
      </c>
      <c r="F17" s="22">
        <v>96540</v>
      </c>
      <c r="G17" s="25">
        <f t="shared" si="0"/>
        <v>24135</v>
      </c>
      <c r="H17" s="22">
        <v>53097.000000000007</v>
      </c>
      <c r="I17" s="25">
        <v>0</v>
      </c>
      <c r="J17" s="22">
        <f t="shared" si="1"/>
        <v>19308</v>
      </c>
    </row>
    <row r="18" spans="1:10" x14ac:dyDescent="0.3">
      <c r="A18" s="19">
        <v>13</v>
      </c>
      <c r="B18" s="14">
        <v>4032810980</v>
      </c>
      <c r="C18" s="14" t="s">
        <v>143</v>
      </c>
      <c r="D18" s="14" t="s">
        <v>143</v>
      </c>
      <c r="E18" s="4" t="s">
        <v>96</v>
      </c>
      <c r="F18" s="22">
        <v>91100</v>
      </c>
      <c r="G18" s="25">
        <f t="shared" si="0"/>
        <v>22775</v>
      </c>
      <c r="H18" s="25">
        <v>0</v>
      </c>
      <c r="I18" s="22">
        <v>10175.129999999999</v>
      </c>
      <c r="J18" s="22">
        <f>+F18-(G18+H18+I18)</f>
        <v>58149.87</v>
      </c>
    </row>
    <row r="19" spans="1:10" x14ac:dyDescent="0.3">
      <c r="A19" s="18">
        <v>14</v>
      </c>
      <c r="B19" s="14">
        <v>2596180816</v>
      </c>
      <c r="C19" s="14" t="s">
        <v>144</v>
      </c>
      <c r="D19" s="14" t="s">
        <v>145</v>
      </c>
      <c r="E19" s="4" t="s">
        <v>95</v>
      </c>
      <c r="F19" s="22">
        <v>100000</v>
      </c>
      <c r="G19" s="25">
        <f t="shared" si="0"/>
        <v>25000</v>
      </c>
      <c r="H19" s="25">
        <v>21260.85</v>
      </c>
      <c r="I19" s="22">
        <v>0</v>
      </c>
      <c r="J19" s="22">
        <f t="shared" ref="J19:J24" si="2">+F19-(G19+H19)</f>
        <v>53739.15</v>
      </c>
    </row>
    <row r="20" spans="1:10" x14ac:dyDescent="0.3">
      <c r="A20" s="18">
        <v>15</v>
      </c>
      <c r="B20" s="14">
        <v>97025820826</v>
      </c>
      <c r="C20" s="14" t="s">
        <v>124</v>
      </c>
      <c r="D20" s="14" t="s">
        <v>124</v>
      </c>
      <c r="E20" s="4" t="s">
        <v>62</v>
      </c>
      <c r="F20" s="22">
        <v>100000</v>
      </c>
      <c r="G20" s="25">
        <f t="shared" si="0"/>
        <v>25000</v>
      </c>
      <c r="H20" s="25">
        <v>11560.48</v>
      </c>
      <c r="I20" s="25">
        <v>0</v>
      </c>
      <c r="J20" s="22">
        <f t="shared" si="2"/>
        <v>63439.520000000004</v>
      </c>
    </row>
    <row r="21" spans="1:10" x14ac:dyDescent="0.3">
      <c r="A21" s="19">
        <v>16</v>
      </c>
      <c r="B21" s="14">
        <v>97873590588</v>
      </c>
      <c r="C21" s="14" t="s">
        <v>146</v>
      </c>
      <c r="D21" s="14" t="s">
        <v>146</v>
      </c>
      <c r="E21" s="4" t="s">
        <v>19</v>
      </c>
      <c r="F21" s="22">
        <v>97900</v>
      </c>
      <c r="G21" s="25">
        <f t="shared" si="0"/>
        <v>24475</v>
      </c>
      <c r="H21" s="25">
        <v>0</v>
      </c>
      <c r="I21" s="22">
        <v>0</v>
      </c>
      <c r="J21" s="22">
        <f t="shared" si="2"/>
        <v>73425</v>
      </c>
    </row>
    <row r="22" spans="1:10" s="1" customFormat="1" x14ac:dyDescent="0.3">
      <c r="A22" s="18">
        <v>17</v>
      </c>
      <c r="B22" s="14">
        <v>96041840792</v>
      </c>
      <c r="C22" s="14" t="s">
        <v>147</v>
      </c>
      <c r="D22" s="14" t="s">
        <v>148</v>
      </c>
      <c r="E22" s="4" t="s">
        <v>18</v>
      </c>
      <c r="F22" s="22">
        <v>100000</v>
      </c>
      <c r="G22" s="25">
        <f t="shared" si="0"/>
        <v>25000</v>
      </c>
      <c r="H22" s="25">
        <v>35051.97</v>
      </c>
      <c r="I22" s="22">
        <v>0</v>
      </c>
      <c r="J22" s="22">
        <f t="shared" si="2"/>
        <v>39948.03</v>
      </c>
    </row>
    <row r="23" spans="1:10" x14ac:dyDescent="0.3">
      <c r="A23" s="18">
        <v>18</v>
      </c>
      <c r="B23" s="14">
        <v>5815170724</v>
      </c>
      <c r="C23" s="14" t="s">
        <v>129</v>
      </c>
      <c r="D23" s="14" t="s">
        <v>129</v>
      </c>
      <c r="E23" s="4" t="s">
        <v>87</v>
      </c>
      <c r="F23" s="22">
        <v>100000</v>
      </c>
      <c r="G23" s="25">
        <f t="shared" si="0"/>
        <v>25000</v>
      </c>
      <c r="H23" s="25">
        <v>0</v>
      </c>
      <c r="I23" s="22">
        <v>0</v>
      </c>
      <c r="J23" s="22">
        <f t="shared" si="2"/>
        <v>75000</v>
      </c>
    </row>
    <row r="24" spans="1:10" ht="17.25" customHeight="1" x14ac:dyDescent="0.3">
      <c r="A24" s="19">
        <v>19</v>
      </c>
      <c r="B24" s="14">
        <v>90036560630</v>
      </c>
      <c r="C24" s="14" t="s">
        <v>138</v>
      </c>
      <c r="D24" s="14" t="s">
        <v>149</v>
      </c>
      <c r="E24" s="4" t="s">
        <v>23</v>
      </c>
      <c r="F24" s="22">
        <v>99996.800000000003</v>
      </c>
      <c r="G24" s="25">
        <f t="shared" si="0"/>
        <v>24999.200000000001</v>
      </c>
      <c r="H24" s="25">
        <v>20317.36</v>
      </c>
      <c r="I24" s="22">
        <v>0</v>
      </c>
      <c r="J24" s="22">
        <f t="shared" si="2"/>
        <v>54680.240000000005</v>
      </c>
    </row>
    <row r="25" spans="1:10" x14ac:dyDescent="0.3">
      <c r="A25" s="18">
        <v>20</v>
      </c>
      <c r="B25" s="14">
        <v>117440800</v>
      </c>
      <c r="C25" s="14" t="s">
        <v>150</v>
      </c>
      <c r="D25" s="14" t="s">
        <v>151</v>
      </c>
      <c r="E25" s="4" t="s">
        <v>97</v>
      </c>
      <c r="F25" s="22">
        <v>99180.32</v>
      </c>
      <c r="G25" s="25">
        <f t="shared" si="0"/>
        <v>24795.08</v>
      </c>
      <c r="H25" s="25">
        <v>0</v>
      </c>
      <c r="I25" s="22">
        <v>45357.86</v>
      </c>
      <c r="J25" s="22">
        <f>+F25-(G25+H25+I25)</f>
        <v>29027.380000000005</v>
      </c>
    </row>
    <row r="26" spans="1:10" x14ac:dyDescent="0.3">
      <c r="A26" s="18">
        <v>21</v>
      </c>
      <c r="B26" s="14">
        <v>97342780828</v>
      </c>
      <c r="C26" s="14" t="s">
        <v>124</v>
      </c>
      <c r="D26" s="14" t="s">
        <v>124</v>
      </c>
      <c r="E26" s="4" t="s">
        <v>76</v>
      </c>
      <c r="F26" s="22">
        <v>100000</v>
      </c>
      <c r="G26" s="25">
        <f t="shared" si="0"/>
        <v>25000</v>
      </c>
      <c r="H26" s="25">
        <v>11325.05</v>
      </c>
      <c r="I26" s="22">
        <v>0</v>
      </c>
      <c r="J26" s="22">
        <f t="shared" ref="J26:J59" si="3">+F26-(G26+H26)</f>
        <v>63674.95</v>
      </c>
    </row>
    <row r="27" spans="1:10" x14ac:dyDescent="0.3">
      <c r="A27" s="19">
        <v>22</v>
      </c>
      <c r="B27" s="14">
        <v>92061740467</v>
      </c>
      <c r="C27" s="14" t="s">
        <v>152</v>
      </c>
      <c r="D27" s="14" t="s">
        <v>135</v>
      </c>
      <c r="E27" s="4" t="s">
        <v>66</v>
      </c>
      <c r="F27" s="22">
        <v>100000</v>
      </c>
      <c r="G27" s="25">
        <f t="shared" si="0"/>
        <v>25000</v>
      </c>
      <c r="H27" s="25">
        <v>14217.57</v>
      </c>
      <c r="I27" s="22">
        <v>0</v>
      </c>
      <c r="J27" s="22">
        <f t="shared" si="3"/>
        <v>60782.43</v>
      </c>
    </row>
    <row r="28" spans="1:10" x14ac:dyDescent="0.3">
      <c r="A28" s="18">
        <v>23</v>
      </c>
      <c r="B28" s="14">
        <v>1339680066</v>
      </c>
      <c r="C28" s="14" t="s">
        <v>153</v>
      </c>
      <c r="D28" s="14" t="s">
        <v>154</v>
      </c>
      <c r="E28" s="4" t="s">
        <v>75</v>
      </c>
      <c r="F28" s="22">
        <v>95050</v>
      </c>
      <c r="G28" s="25">
        <f t="shared" si="0"/>
        <v>23762.5</v>
      </c>
      <c r="H28" s="25">
        <v>11172.8</v>
      </c>
      <c r="I28" s="22">
        <v>0</v>
      </c>
      <c r="J28" s="22">
        <f t="shared" si="3"/>
        <v>60114.7</v>
      </c>
    </row>
    <row r="29" spans="1:10" x14ac:dyDescent="0.3">
      <c r="A29" s="18">
        <v>24</v>
      </c>
      <c r="B29" s="14">
        <v>92077740519</v>
      </c>
      <c r="C29" s="14" t="s">
        <v>155</v>
      </c>
      <c r="D29" s="14" t="s">
        <v>155</v>
      </c>
      <c r="E29" s="4" t="s">
        <v>94</v>
      </c>
      <c r="F29" s="22">
        <v>99069.89</v>
      </c>
      <c r="G29" s="25">
        <f t="shared" si="0"/>
        <v>24767.4725</v>
      </c>
      <c r="H29" s="25">
        <v>23673.1</v>
      </c>
      <c r="I29" s="22">
        <v>0</v>
      </c>
      <c r="J29" s="22">
        <f t="shared" si="3"/>
        <v>50629.317500000005</v>
      </c>
    </row>
    <row r="30" spans="1:10" x14ac:dyDescent="0.3">
      <c r="A30" s="19">
        <v>25</v>
      </c>
      <c r="B30" s="14">
        <v>91030490659</v>
      </c>
      <c r="C30" s="14" t="s">
        <v>156</v>
      </c>
      <c r="D30" s="14" t="s">
        <v>157</v>
      </c>
      <c r="E30" s="4" t="s">
        <v>10</v>
      </c>
      <c r="F30" s="22">
        <v>100000</v>
      </c>
      <c r="G30" s="25">
        <f t="shared" si="0"/>
        <v>25000</v>
      </c>
      <c r="H30" s="25">
        <v>25521.11</v>
      </c>
      <c r="I30" s="25">
        <v>0</v>
      </c>
      <c r="J30" s="22">
        <f t="shared" si="3"/>
        <v>49478.89</v>
      </c>
    </row>
    <row r="31" spans="1:10" x14ac:dyDescent="0.3">
      <c r="A31" s="18">
        <v>26</v>
      </c>
      <c r="B31" s="14">
        <v>1841080672</v>
      </c>
      <c r="C31" s="14" t="s">
        <v>158</v>
      </c>
      <c r="D31" s="14" t="s">
        <v>130</v>
      </c>
      <c r="E31" s="4" t="s">
        <v>57</v>
      </c>
      <c r="F31" s="22">
        <v>99840</v>
      </c>
      <c r="G31" s="25">
        <f t="shared" si="0"/>
        <v>24960</v>
      </c>
      <c r="H31" s="25">
        <v>25043.68</v>
      </c>
      <c r="I31" s="25">
        <v>0</v>
      </c>
      <c r="J31" s="22">
        <f t="shared" si="3"/>
        <v>49836.32</v>
      </c>
    </row>
    <row r="32" spans="1:10" x14ac:dyDescent="0.3">
      <c r="A32" s="18">
        <v>27</v>
      </c>
      <c r="B32" s="14">
        <v>2485490268</v>
      </c>
      <c r="C32" s="14" t="s">
        <v>159</v>
      </c>
      <c r="D32" s="14" t="s">
        <v>160</v>
      </c>
      <c r="E32" s="4" t="s">
        <v>79</v>
      </c>
      <c r="F32" s="22">
        <v>100000</v>
      </c>
      <c r="G32" s="25">
        <f t="shared" si="0"/>
        <v>25000</v>
      </c>
      <c r="H32" s="25">
        <v>23967.11</v>
      </c>
      <c r="I32" s="25">
        <v>0</v>
      </c>
      <c r="J32" s="22">
        <f t="shared" si="3"/>
        <v>51032.89</v>
      </c>
    </row>
    <row r="33" spans="1:32" x14ac:dyDescent="0.3">
      <c r="A33" s="19">
        <v>28</v>
      </c>
      <c r="B33" s="14">
        <v>2594980803</v>
      </c>
      <c r="C33" s="14" t="s">
        <v>150</v>
      </c>
      <c r="D33" s="14" t="s">
        <v>161</v>
      </c>
      <c r="E33" s="4" t="s">
        <v>102</v>
      </c>
      <c r="F33" s="22">
        <v>54110</v>
      </c>
      <c r="G33" s="25">
        <f t="shared" si="0"/>
        <v>13527.5</v>
      </c>
      <c r="H33" s="22">
        <v>29760.5</v>
      </c>
      <c r="I33" s="25">
        <v>0</v>
      </c>
      <c r="J33" s="22">
        <f t="shared" si="3"/>
        <v>10822</v>
      </c>
    </row>
    <row r="34" spans="1:32" x14ac:dyDescent="0.3">
      <c r="A34" s="18">
        <v>29</v>
      </c>
      <c r="B34" s="14">
        <v>7867730967</v>
      </c>
      <c r="C34" s="14" t="s">
        <v>162</v>
      </c>
      <c r="D34" s="14" t="s">
        <v>162</v>
      </c>
      <c r="E34" s="4" t="s">
        <v>109</v>
      </c>
      <c r="F34" s="22">
        <v>86360</v>
      </c>
      <c r="G34" s="25">
        <f t="shared" si="0"/>
        <v>21590</v>
      </c>
      <c r="H34" s="25">
        <v>21358.82</v>
      </c>
      <c r="I34" s="25">
        <v>0</v>
      </c>
      <c r="J34" s="22">
        <f t="shared" si="3"/>
        <v>43411.18</v>
      </c>
    </row>
    <row r="35" spans="1:32" x14ac:dyDescent="0.3">
      <c r="A35" s="18">
        <v>30</v>
      </c>
      <c r="B35" s="14">
        <v>93084520811</v>
      </c>
      <c r="C35" s="14" t="s">
        <v>144</v>
      </c>
      <c r="D35" s="14" t="s">
        <v>144</v>
      </c>
      <c r="E35" s="4" t="s">
        <v>37</v>
      </c>
      <c r="F35" s="22">
        <v>100000</v>
      </c>
      <c r="G35" s="25">
        <f t="shared" si="0"/>
        <v>25000</v>
      </c>
      <c r="H35" s="25">
        <v>25762.28</v>
      </c>
      <c r="I35" s="25">
        <v>0</v>
      </c>
      <c r="J35" s="22">
        <f t="shared" si="3"/>
        <v>49237.72</v>
      </c>
    </row>
    <row r="36" spans="1:32" x14ac:dyDescent="0.3">
      <c r="A36" s="19">
        <v>31</v>
      </c>
      <c r="B36" s="14">
        <v>4648900829</v>
      </c>
      <c r="C36" s="14" t="s">
        <v>124</v>
      </c>
      <c r="D36" s="14" t="s">
        <v>124</v>
      </c>
      <c r="E36" s="4" t="s">
        <v>84</v>
      </c>
      <c r="F36" s="22">
        <v>100000</v>
      </c>
      <c r="G36" s="25">
        <f t="shared" si="0"/>
        <v>25000</v>
      </c>
      <c r="H36" s="25">
        <v>9152.2199999999993</v>
      </c>
      <c r="I36" s="25">
        <v>0</v>
      </c>
      <c r="J36" s="22">
        <f t="shared" si="3"/>
        <v>65847.78</v>
      </c>
    </row>
    <row r="37" spans="1:32" x14ac:dyDescent="0.3">
      <c r="A37" s="18">
        <v>32</v>
      </c>
      <c r="B37" s="14">
        <v>95190570630</v>
      </c>
      <c r="C37" s="14" t="s">
        <v>164</v>
      </c>
      <c r="D37" s="14" t="s">
        <v>165</v>
      </c>
      <c r="E37" s="4" t="s">
        <v>44</v>
      </c>
      <c r="F37" s="22">
        <v>91700</v>
      </c>
      <c r="G37" s="25">
        <f t="shared" si="0"/>
        <v>22925</v>
      </c>
      <c r="H37" s="25">
        <v>21348.42</v>
      </c>
      <c r="I37" s="25">
        <v>0</v>
      </c>
      <c r="J37" s="22">
        <f t="shared" si="3"/>
        <v>47426.58</v>
      </c>
    </row>
    <row r="38" spans="1:32" x14ac:dyDescent="0.3">
      <c r="A38" s="18">
        <v>33</v>
      </c>
      <c r="B38" s="14">
        <v>95147740658</v>
      </c>
      <c r="C38" s="14" t="s">
        <v>156</v>
      </c>
      <c r="D38" s="14" t="s">
        <v>166</v>
      </c>
      <c r="E38" s="4" t="s">
        <v>20</v>
      </c>
      <c r="F38" s="22">
        <v>27200</v>
      </c>
      <c r="G38" s="25">
        <f t="shared" ref="G38:G69" si="4">0.25*F38</f>
        <v>6800</v>
      </c>
      <c r="H38" s="25">
        <v>4573.17</v>
      </c>
      <c r="I38" s="25">
        <v>0</v>
      </c>
      <c r="J38" s="22">
        <f t="shared" si="3"/>
        <v>15826.83</v>
      </c>
    </row>
    <row r="39" spans="1:32" x14ac:dyDescent="0.3">
      <c r="A39" s="19">
        <v>34</v>
      </c>
      <c r="B39" s="14">
        <v>3476400837</v>
      </c>
      <c r="C39" s="14" t="s">
        <v>167</v>
      </c>
      <c r="D39" s="14" t="s">
        <v>168</v>
      </c>
      <c r="E39" s="4" t="s">
        <v>61</v>
      </c>
      <c r="F39" s="22">
        <v>99900</v>
      </c>
      <c r="G39" s="25">
        <f t="shared" si="4"/>
        <v>24975</v>
      </c>
      <c r="H39" s="25">
        <v>0</v>
      </c>
      <c r="I39" s="25">
        <v>0</v>
      </c>
      <c r="J39" s="22">
        <f t="shared" si="3"/>
        <v>74925</v>
      </c>
    </row>
    <row r="40" spans="1:32" s="5" customFormat="1" x14ac:dyDescent="0.3">
      <c r="A40" s="18">
        <v>35</v>
      </c>
      <c r="B40" s="14">
        <v>95562500017</v>
      </c>
      <c r="C40" s="14" t="s">
        <v>169</v>
      </c>
      <c r="D40" s="14" t="s">
        <v>170</v>
      </c>
      <c r="E40" s="4" t="s">
        <v>82</v>
      </c>
      <c r="F40" s="22">
        <v>100000</v>
      </c>
      <c r="G40" s="25">
        <f t="shared" si="4"/>
        <v>25000</v>
      </c>
      <c r="H40" s="25">
        <v>15372.69</v>
      </c>
      <c r="I40" s="25">
        <v>0</v>
      </c>
      <c r="J40" s="22">
        <f t="shared" si="3"/>
        <v>59627.31</v>
      </c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</row>
    <row r="41" spans="1:32" x14ac:dyDescent="0.3">
      <c r="A41" s="18">
        <v>36</v>
      </c>
      <c r="B41" s="14">
        <v>90047440632</v>
      </c>
      <c r="C41" s="14" t="s">
        <v>138</v>
      </c>
      <c r="D41" s="14" t="s">
        <v>171</v>
      </c>
      <c r="E41" s="4" t="s">
        <v>105</v>
      </c>
      <c r="F41" s="22">
        <v>100000</v>
      </c>
      <c r="G41" s="25">
        <f t="shared" si="4"/>
        <v>25000</v>
      </c>
      <c r="H41" s="25">
        <v>26011.51</v>
      </c>
      <c r="I41" s="25">
        <v>0</v>
      </c>
      <c r="J41" s="22">
        <f t="shared" si="3"/>
        <v>48988.490000000005</v>
      </c>
    </row>
    <row r="42" spans="1:32" x14ac:dyDescent="0.3">
      <c r="A42" s="19">
        <v>37</v>
      </c>
      <c r="B42" s="14">
        <v>94065170543</v>
      </c>
      <c r="C42" s="14" t="s">
        <v>172</v>
      </c>
      <c r="D42" s="14" t="s">
        <v>172</v>
      </c>
      <c r="E42" s="4" t="s">
        <v>6</v>
      </c>
      <c r="F42" s="22">
        <v>64300</v>
      </c>
      <c r="G42" s="25">
        <f t="shared" si="4"/>
        <v>16075</v>
      </c>
      <c r="H42" s="25">
        <v>24049.7</v>
      </c>
      <c r="I42" s="25">
        <v>0</v>
      </c>
      <c r="J42" s="22">
        <f t="shared" si="3"/>
        <v>24175.300000000003</v>
      </c>
    </row>
    <row r="43" spans="1:32" x14ac:dyDescent="0.3">
      <c r="A43" s="18">
        <v>38</v>
      </c>
      <c r="B43" s="14">
        <v>94117370307</v>
      </c>
      <c r="C43" s="14" t="s">
        <v>131</v>
      </c>
      <c r="D43" s="14" t="s">
        <v>131</v>
      </c>
      <c r="E43" s="4" t="s">
        <v>92</v>
      </c>
      <c r="F43" s="22">
        <v>100000</v>
      </c>
      <c r="G43" s="25">
        <f t="shared" si="4"/>
        <v>25000</v>
      </c>
      <c r="H43" s="25">
        <v>39957.699999999997</v>
      </c>
      <c r="I43" s="25">
        <v>0</v>
      </c>
      <c r="J43" s="22">
        <f t="shared" si="3"/>
        <v>35042.300000000003</v>
      </c>
    </row>
    <row r="44" spans="1:32" x14ac:dyDescent="0.3">
      <c r="A44" s="18">
        <v>39</v>
      </c>
      <c r="B44" s="14">
        <v>94026620651</v>
      </c>
      <c r="C44" s="14" t="s">
        <v>156</v>
      </c>
      <c r="D44" s="14" t="s">
        <v>173</v>
      </c>
      <c r="E44" s="4" t="s">
        <v>71</v>
      </c>
      <c r="F44" s="22">
        <v>100000</v>
      </c>
      <c r="G44" s="25">
        <f t="shared" si="4"/>
        <v>25000</v>
      </c>
      <c r="H44" s="25">
        <v>26042.35</v>
      </c>
      <c r="I44" s="25">
        <v>0</v>
      </c>
      <c r="J44" s="22">
        <f t="shared" si="3"/>
        <v>48957.65</v>
      </c>
    </row>
    <row r="45" spans="1:32" x14ac:dyDescent="0.3">
      <c r="A45" s="19">
        <v>40</v>
      </c>
      <c r="B45" s="14">
        <v>4025100654</v>
      </c>
      <c r="C45" s="14" t="s">
        <v>156</v>
      </c>
      <c r="D45" s="14" t="s">
        <v>163</v>
      </c>
      <c r="E45" s="4" t="s">
        <v>22</v>
      </c>
      <c r="F45" s="22">
        <v>95736</v>
      </c>
      <c r="G45" s="25">
        <f t="shared" si="4"/>
        <v>23934</v>
      </c>
      <c r="H45" s="25">
        <v>24436.35</v>
      </c>
      <c r="I45" s="25">
        <v>0</v>
      </c>
      <c r="J45" s="22">
        <f t="shared" si="3"/>
        <v>47365.65</v>
      </c>
    </row>
    <row r="46" spans="1:32" x14ac:dyDescent="0.3">
      <c r="A46" s="18">
        <v>41</v>
      </c>
      <c r="B46" s="14">
        <v>1522420783</v>
      </c>
      <c r="C46" s="14" t="s">
        <v>174</v>
      </c>
      <c r="D46" s="14" t="s">
        <v>175</v>
      </c>
      <c r="E46" s="4" t="s">
        <v>34</v>
      </c>
      <c r="F46" s="22">
        <v>96080</v>
      </c>
      <c r="G46" s="25">
        <f t="shared" si="4"/>
        <v>24020</v>
      </c>
      <c r="H46" s="25">
        <v>10949.63</v>
      </c>
      <c r="I46" s="25">
        <v>0</v>
      </c>
      <c r="J46" s="22">
        <f t="shared" si="3"/>
        <v>61110.37</v>
      </c>
    </row>
    <row r="47" spans="1:32" x14ac:dyDescent="0.3">
      <c r="A47" s="18">
        <v>42</v>
      </c>
      <c r="B47" s="14">
        <v>95124950650</v>
      </c>
      <c r="C47" s="14" t="s">
        <v>176</v>
      </c>
      <c r="D47" s="14" t="s">
        <v>163</v>
      </c>
      <c r="E47" s="4" t="s">
        <v>25</v>
      </c>
      <c r="F47" s="22">
        <v>75000</v>
      </c>
      <c r="G47" s="25">
        <f t="shared" si="4"/>
        <v>18750</v>
      </c>
      <c r="H47" s="25">
        <v>24907.24</v>
      </c>
      <c r="I47" s="25">
        <v>0</v>
      </c>
      <c r="J47" s="22">
        <f t="shared" si="3"/>
        <v>31342.759999999995</v>
      </c>
    </row>
    <row r="48" spans="1:32" x14ac:dyDescent="0.3">
      <c r="A48" s="19">
        <v>43</v>
      </c>
      <c r="B48" s="14">
        <v>95191880103</v>
      </c>
      <c r="C48" s="14" t="s">
        <v>177</v>
      </c>
      <c r="D48" s="14" t="s">
        <v>177</v>
      </c>
      <c r="E48" s="4" t="s">
        <v>112</v>
      </c>
      <c r="F48" s="22">
        <v>99660</v>
      </c>
      <c r="G48" s="25">
        <f t="shared" si="4"/>
        <v>24915</v>
      </c>
      <c r="H48" s="25">
        <v>0</v>
      </c>
      <c r="I48" s="25">
        <v>0</v>
      </c>
      <c r="J48" s="22">
        <f t="shared" si="3"/>
        <v>74745</v>
      </c>
    </row>
    <row r="49" spans="1:10" x14ac:dyDescent="0.3">
      <c r="A49" s="18">
        <v>44</v>
      </c>
      <c r="B49" s="14">
        <v>95178120101</v>
      </c>
      <c r="C49" s="14" t="s">
        <v>177</v>
      </c>
      <c r="D49" s="14" t="s">
        <v>177</v>
      </c>
      <c r="E49" s="4" t="s">
        <v>64</v>
      </c>
      <c r="F49" s="22">
        <v>99890</v>
      </c>
      <c r="G49" s="25">
        <f t="shared" si="4"/>
        <v>24972.5</v>
      </c>
      <c r="H49" s="25">
        <v>0</v>
      </c>
      <c r="I49" s="25">
        <v>0</v>
      </c>
      <c r="J49" s="22">
        <f t="shared" si="3"/>
        <v>74917.5</v>
      </c>
    </row>
    <row r="50" spans="1:10" x14ac:dyDescent="0.3">
      <c r="A50" s="18">
        <v>45</v>
      </c>
      <c r="B50" s="14">
        <v>2826030591</v>
      </c>
      <c r="C50" s="14" t="s">
        <v>178</v>
      </c>
      <c r="D50" s="14" t="s">
        <v>179</v>
      </c>
      <c r="E50" s="4" t="s">
        <v>39</v>
      </c>
      <c r="F50" s="22">
        <v>99200</v>
      </c>
      <c r="G50" s="25">
        <f t="shared" si="4"/>
        <v>24800</v>
      </c>
      <c r="H50" s="25">
        <v>11741.8</v>
      </c>
      <c r="I50" s="25">
        <v>0</v>
      </c>
      <c r="J50" s="22">
        <f t="shared" si="3"/>
        <v>62658.2</v>
      </c>
    </row>
    <row r="51" spans="1:10" x14ac:dyDescent="0.3">
      <c r="A51" s="19">
        <v>46</v>
      </c>
      <c r="B51" s="14">
        <v>95112560651</v>
      </c>
      <c r="C51" s="14" t="s">
        <v>156</v>
      </c>
      <c r="D51" s="14" t="s">
        <v>156</v>
      </c>
      <c r="E51" s="4" t="s">
        <v>8</v>
      </c>
      <c r="F51" s="22">
        <v>99340</v>
      </c>
      <c r="G51" s="25">
        <f t="shared" si="4"/>
        <v>24835</v>
      </c>
      <c r="H51" s="25">
        <v>14635.05</v>
      </c>
      <c r="I51" s="25">
        <v>0</v>
      </c>
      <c r="J51" s="22">
        <f t="shared" si="3"/>
        <v>59869.95</v>
      </c>
    </row>
    <row r="52" spans="1:10" s="1" customFormat="1" x14ac:dyDescent="0.3">
      <c r="A52" s="18">
        <v>47</v>
      </c>
      <c r="B52" s="14">
        <v>95219840634</v>
      </c>
      <c r="C52" s="14" t="s">
        <v>138</v>
      </c>
      <c r="D52" s="14" t="s">
        <v>138</v>
      </c>
      <c r="E52" s="4" t="s">
        <v>55</v>
      </c>
      <c r="F52" s="22">
        <v>99250</v>
      </c>
      <c r="G52" s="25">
        <f t="shared" si="4"/>
        <v>24812.5</v>
      </c>
      <c r="H52" s="25">
        <v>24812.2</v>
      </c>
      <c r="I52" s="25">
        <v>0</v>
      </c>
      <c r="J52" s="22">
        <f t="shared" si="3"/>
        <v>49625.3</v>
      </c>
    </row>
    <row r="53" spans="1:10" x14ac:dyDescent="0.3">
      <c r="A53" s="18">
        <v>48</v>
      </c>
      <c r="B53" s="14">
        <v>1939860688</v>
      </c>
      <c r="C53" s="14" t="s">
        <v>180</v>
      </c>
      <c r="D53" s="14" t="s">
        <v>180</v>
      </c>
      <c r="E53" s="4" t="s">
        <v>43</v>
      </c>
      <c r="F53" s="22">
        <v>99970</v>
      </c>
      <c r="G53" s="25">
        <f t="shared" si="4"/>
        <v>24992.5</v>
      </c>
      <c r="H53" s="25">
        <v>3416.81</v>
      </c>
      <c r="I53" s="25">
        <v>0</v>
      </c>
      <c r="J53" s="22">
        <f t="shared" si="3"/>
        <v>71560.69</v>
      </c>
    </row>
    <row r="54" spans="1:10" x14ac:dyDescent="0.3">
      <c r="A54" s="19">
        <v>49</v>
      </c>
      <c r="B54" s="14">
        <v>90040710619</v>
      </c>
      <c r="C54" s="14" t="s">
        <v>182</v>
      </c>
      <c r="D54" s="14" t="s">
        <v>183</v>
      </c>
      <c r="E54" s="4" t="s">
        <v>65</v>
      </c>
      <c r="F54" s="22">
        <v>99690</v>
      </c>
      <c r="G54" s="25">
        <f t="shared" si="4"/>
        <v>24922.5</v>
      </c>
      <c r="H54" s="25">
        <v>18331.919999999998</v>
      </c>
      <c r="I54" s="25">
        <v>0</v>
      </c>
      <c r="J54" s="22">
        <f t="shared" si="3"/>
        <v>56435.58</v>
      </c>
    </row>
    <row r="55" spans="1:10" x14ac:dyDescent="0.3">
      <c r="A55" s="18">
        <v>50</v>
      </c>
      <c r="B55" s="14">
        <v>1934690437</v>
      </c>
      <c r="C55" s="14" t="s">
        <v>184</v>
      </c>
      <c r="D55" s="14" t="s">
        <v>185</v>
      </c>
      <c r="E55" s="4" t="s">
        <v>17</v>
      </c>
      <c r="F55" s="22">
        <v>100000</v>
      </c>
      <c r="G55" s="25">
        <f t="shared" si="4"/>
        <v>25000</v>
      </c>
      <c r="H55" s="25">
        <v>23360.52</v>
      </c>
      <c r="I55" s="25">
        <v>0</v>
      </c>
      <c r="J55" s="22">
        <f t="shared" si="3"/>
        <v>51639.479999999996</v>
      </c>
    </row>
    <row r="56" spans="1:10" x14ac:dyDescent="0.3">
      <c r="A56" s="18">
        <v>51</v>
      </c>
      <c r="B56" s="14">
        <v>93037270845</v>
      </c>
      <c r="C56" s="14" t="s">
        <v>123</v>
      </c>
      <c r="D56" s="14" t="s">
        <v>186</v>
      </c>
      <c r="E56" s="4" t="s">
        <v>21</v>
      </c>
      <c r="F56" s="22">
        <v>99276</v>
      </c>
      <c r="G56" s="25">
        <f t="shared" si="4"/>
        <v>24819</v>
      </c>
      <c r="H56" s="25">
        <v>0</v>
      </c>
      <c r="I56" s="25">
        <v>0</v>
      </c>
      <c r="J56" s="22">
        <f t="shared" si="3"/>
        <v>74457</v>
      </c>
    </row>
    <row r="57" spans="1:10" x14ac:dyDescent="0.3">
      <c r="A57" s="19">
        <v>52</v>
      </c>
      <c r="B57" s="14">
        <v>90012590452</v>
      </c>
      <c r="C57" s="14" t="s">
        <v>187</v>
      </c>
      <c r="D57" s="14" t="s">
        <v>188</v>
      </c>
      <c r="E57" s="4" t="s">
        <v>30</v>
      </c>
      <c r="F57" s="22">
        <v>31417</v>
      </c>
      <c r="G57" s="25">
        <f t="shared" si="4"/>
        <v>7854.25</v>
      </c>
      <c r="H57" s="25">
        <v>6493.84</v>
      </c>
      <c r="I57" s="25">
        <v>0</v>
      </c>
      <c r="J57" s="22">
        <f t="shared" si="3"/>
        <v>17068.91</v>
      </c>
    </row>
    <row r="58" spans="1:10" x14ac:dyDescent="0.3">
      <c r="A58" s="18">
        <v>53</v>
      </c>
      <c r="B58" s="14">
        <v>97792030583</v>
      </c>
      <c r="C58" s="14" t="s">
        <v>146</v>
      </c>
      <c r="D58" s="14" t="s">
        <v>146</v>
      </c>
      <c r="E58" s="4" t="s">
        <v>83</v>
      </c>
      <c r="F58" s="22">
        <v>91430</v>
      </c>
      <c r="G58" s="25">
        <f t="shared" si="4"/>
        <v>22857.5</v>
      </c>
      <c r="H58" s="25">
        <v>22308.84</v>
      </c>
      <c r="I58" s="25">
        <v>0</v>
      </c>
      <c r="J58" s="22">
        <f t="shared" si="3"/>
        <v>46263.66</v>
      </c>
    </row>
    <row r="59" spans="1:10" x14ac:dyDescent="0.3">
      <c r="A59" s="18">
        <v>54</v>
      </c>
      <c r="B59" s="23">
        <v>90005070827</v>
      </c>
      <c r="C59" s="23" t="s">
        <v>124</v>
      </c>
      <c r="D59" s="23" t="s">
        <v>189</v>
      </c>
      <c r="E59" s="7" t="s">
        <v>51</v>
      </c>
      <c r="F59" s="24">
        <v>100000</v>
      </c>
      <c r="G59" s="25">
        <f t="shared" si="4"/>
        <v>25000</v>
      </c>
      <c r="H59" s="25">
        <v>12001.1</v>
      </c>
      <c r="I59" s="25">
        <v>0</v>
      </c>
      <c r="J59" s="22">
        <f t="shared" si="3"/>
        <v>62998.9</v>
      </c>
    </row>
    <row r="60" spans="1:10" x14ac:dyDescent="0.3">
      <c r="A60" s="19">
        <v>55</v>
      </c>
      <c r="B60" s="14">
        <v>92050690608</v>
      </c>
      <c r="C60" s="14" t="s">
        <v>133</v>
      </c>
      <c r="D60" s="14" t="s">
        <v>181</v>
      </c>
      <c r="E60" s="4" t="s">
        <v>59</v>
      </c>
      <c r="F60" s="22">
        <v>100000</v>
      </c>
      <c r="G60" s="25">
        <f t="shared" si="4"/>
        <v>25000</v>
      </c>
      <c r="H60" s="25">
        <v>0</v>
      </c>
      <c r="I60" s="22">
        <v>14792.93</v>
      </c>
      <c r="J60" s="22">
        <f>+F60-(G60+H60+I60)</f>
        <v>60207.07</v>
      </c>
    </row>
    <row r="61" spans="1:10" x14ac:dyDescent="0.3">
      <c r="A61" s="18">
        <v>56</v>
      </c>
      <c r="B61" s="14">
        <v>95132350638</v>
      </c>
      <c r="C61" s="14" t="s">
        <v>138</v>
      </c>
      <c r="D61" s="14" t="s">
        <v>138</v>
      </c>
      <c r="E61" s="4" t="s">
        <v>106</v>
      </c>
      <c r="F61" s="22">
        <v>100000</v>
      </c>
      <c r="G61" s="25">
        <f t="shared" si="4"/>
        <v>25000</v>
      </c>
      <c r="H61" s="25">
        <v>30146.639999999999</v>
      </c>
      <c r="I61" s="25">
        <v>0</v>
      </c>
      <c r="J61" s="22">
        <f t="shared" ref="J61:J75" si="5">+F61-(G61+H61)</f>
        <v>44853.36</v>
      </c>
    </row>
    <row r="62" spans="1:10" x14ac:dyDescent="0.3">
      <c r="A62" s="18">
        <v>57</v>
      </c>
      <c r="B62" s="14">
        <v>91133880681</v>
      </c>
      <c r="C62" s="14" t="s">
        <v>158</v>
      </c>
      <c r="D62" s="14" t="s">
        <v>190</v>
      </c>
      <c r="E62" s="4" t="s">
        <v>16</v>
      </c>
      <c r="F62" s="22">
        <v>99950</v>
      </c>
      <c r="G62" s="25">
        <f t="shared" si="4"/>
        <v>24987.5</v>
      </c>
      <c r="H62" s="25">
        <v>23578.44</v>
      </c>
      <c r="I62" s="25">
        <v>0</v>
      </c>
      <c r="J62" s="22">
        <f t="shared" si="5"/>
        <v>51384.06</v>
      </c>
    </row>
    <row r="63" spans="1:10" x14ac:dyDescent="0.3">
      <c r="A63" s="19">
        <v>58</v>
      </c>
      <c r="B63" s="14">
        <v>95039200589</v>
      </c>
      <c r="C63" s="14" t="s">
        <v>146</v>
      </c>
      <c r="D63" s="14" t="s">
        <v>191</v>
      </c>
      <c r="E63" s="4" t="s">
        <v>11</v>
      </c>
      <c r="F63" s="22">
        <v>65250</v>
      </c>
      <c r="G63" s="25">
        <f t="shared" si="4"/>
        <v>16312.5</v>
      </c>
      <c r="H63" s="25">
        <v>12219.78</v>
      </c>
      <c r="I63" s="25">
        <v>0</v>
      </c>
      <c r="J63" s="22">
        <f t="shared" si="5"/>
        <v>36717.72</v>
      </c>
    </row>
    <row r="64" spans="1:10" x14ac:dyDescent="0.3">
      <c r="A64" s="18">
        <v>59</v>
      </c>
      <c r="B64" s="14">
        <v>93133420872</v>
      </c>
      <c r="C64" s="14" t="s">
        <v>141</v>
      </c>
      <c r="D64" s="14" t="s">
        <v>192</v>
      </c>
      <c r="E64" s="4" t="s">
        <v>78</v>
      </c>
      <c r="F64" s="22">
        <v>99200</v>
      </c>
      <c r="G64" s="25">
        <f t="shared" si="4"/>
        <v>24800</v>
      </c>
      <c r="H64" s="25">
        <v>0</v>
      </c>
      <c r="I64" s="25">
        <v>0</v>
      </c>
      <c r="J64" s="22">
        <f t="shared" si="5"/>
        <v>74400</v>
      </c>
    </row>
    <row r="65" spans="1:32" x14ac:dyDescent="0.3">
      <c r="A65" s="18">
        <v>60</v>
      </c>
      <c r="B65" s="14">
        <v>92004110752</v>
      </c>
      <c r="C65" s="14" t="s">
        <v>193</v>
      </c>
      <c r="D65" s="14" t="s">
        <v>194</v>
      </c>
      <c r="E65" s="4" t="s">
        <v>67</v>
      </c>
      <c r="F65" s="22">
        <v>99900</v>
      </c>
      <c r="G65" s="25">
        <f t="shared" si="4"/>
        <v>24975</v>
      </c>
      <c r="H65" s="25">
        <v>11337.94</v>
      </c>
      <c r="I65" s="25">
        <v>0</v>
      </c>
      <c r="J65" s="22">
        <f t="shared" si="5"/>
        <v>63587.06</v>
      </c>
    </row>
    <row r="66" spans="1:32" s="6" customFormat="1" x14ac:dyDescent="0.3">
      <c r="A66" s="19">
        <v>61</v>
      </c>
      <c r="B66" s="14">
        <v>2245730441</v>
      </c>
      <c r="C66" s="14" t="s">
        <v>195</v>
      </c>
      <c r="D66" s="14" t="s">
        <v>196</v>
      </c>
      <c r="E66" s="4" t="s">
        <v>113</v>
      </c>
      <c r="F66" s="22">
        <v>100000</v>
      </c>
      <c r="G66" s="25">
        <f t="shared" si="4"/>
        <v>25000</v>
      </c>
      <c r="H66" s="25">
        <v>43429.37</v>
      </c>
      <c r="I66" s="25">
        <v>0</v>
      </c>
      <c r="J66" s="22">
        <f t="shared" si="5"/>
        <v>31570.630000000005</v>
      </c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</row>
    <row r="67" spans="1:32" x14ac:dyDescent="0.3">
      <c r="A67" s="18">
        <v>62</v>
      </c>
      <c r="B67" s="14">
        <v>3666570365</v>
      </c>
      <c r="C67" s="14" t="s">
        <v>197</v>
      </c>
      <c r="D67" s="14" t="s">
        <v>197</v>
      </c>
      <c r="E67" s="4" t="s">
        <v>73</v>
      </c>
      <c r="F67" s="22">
        <v>99993</v>
      </c>
      <c r="G67" s="25">
        <f t="shared" si="4"/>
        <v>24998.25</v>
      </c>
      <c r="H67" s="25">
        <v>40269.57</v>
      </c>
      <c r="I67" s="25">
        <v>0</v>
      </c>
      <c r="J67" s="22">
        <f t="shared" si="5"/>
        <v>34725.18</v>
      </c>
    </row>
    <row r="68" spans="1:32" x14ac:dyDescent="0.3">
      <c r="A68" s="18">
        <v>63</v>
      </c>
      <c r="B68" s="14">
        <v>2872451204</v>
      </c>
      <c r="C68" s="14" t="s">
        <v>198</v>
      </c>
      <c r="D68" s="14" t="s">
        <v>199</v>
      </c>
      <c r="E68" s="4" t="s">
        <v>27</v>
      </c>
      <c r="F68" s="22">
        <v>78000</v>
      </c>
      <c r="G68" s="25">
        <f t="shared" si="4"/>
        <v>19500</v>
      </c>
      <c r="H68" s="25">
        <v>11679.64</v>
      </c>
      <c r="I68" s="25">
        <v>0</v>
      </c>
      <c r="J68" s="22">
        <f t="shared" si="5"/>
        <v>46820.36</v>
      </c>
    </row>
    <row r="69" spans="1:32" x14ac:dyDescent="0.3">
      <c r="A69" s="19">
        <v>64</v>
      </c>
      <c r="B69" s="14">
        <v>13257721004</v>
      </c>
      <c r="C69" s="14" t="s">
        <v>146</v>
      </c>
      <c r="D69" s="14" t="s">
        <v>146</v>
      </c>
      <c r="E69" s="4" t="s">
        <v>69</v>
      </c>
      <c r="F69" s="22">
        <v>80000</v>
      </c>
      <c r="G69" s="25">
        <f t="shared" si="4"/>
        <v>20000</v>
      </c>
      <c r="H69" s="22">
        <v>44000</v>
      </c>
      <c r="I69" s="25">
        <v>0</v>
      </c>
      <c r="J69" s="22">
        <f t="shared" si="5"/>
        <v>16000</v>
      </c>
    </row>
    <row r="70" spans="1:32" x14ac:dyDescent="0.3">
      <c r="A70" s="18">
        <v>65</v>
      </c>
      <c r="B70" s="14">
        <v>93002930126</v>
      </c>
      <c r="C70" s="14" t="s">
        <v>201</v>
      </c>
      <c r="D70" s="14" t="s">
        <v>202</v>
      </c>
      <c r="E70" s="4" t="s">
        <v>93</v>
      </c>
      <c r="F70" s="22">
        <v>100000</v>
      </c>
      <c r="G70" s="25">
        <f t="shared" ref="G70:G101" si="6">0.25*F70</f>
        <v>25000</v>
      </c>
      <c r="H70" s="25">
        <v>19114.560000000001</v>
      </c>
      <c r="I70" s="25">
        <v>0</v>
      </c>
      <c r="J70" s="22">
        <f t="shared" si="5"/>
        <v>55885.440000000002</v>
      </c>
    </row>
    <row r="71" spans="1:32" x14ac:dyDescent="0.3">
      <c r="A71" s="18">
        <v>66</v>
      </c>
      <c r="B71" s="14">
        <v>2199230356</v>
      </c>
      <c r="C71" s="14" t="s">
        <v>204</v>
      </c>
      <c r="D71" s="14" t="s">
        <v>203</v>
      </c>
      <c r="E71" s="4" t="s">
        <v>40</v>
      </c>
      <c r="F71" s="22">
        <v>99950</v>
      </c>
      <c r="G71" s="25">
        <f t="shared" si="6"/>
        <v>24987.5</v>
      </c>
      <c r="H71" s="25">
        <v>34703.31</v>
      </c>
      <c r="I71" s="25">
        <v>0</v>
      </c>
      <c r="J71" s="22">
        <f t="shared" si="5"/>
        <v>40259.19</v>
      </c>
    </row>
    <row r="72" spans="1:32" x14ac:dyDescent="0.3">
      <c r="A72" s="19">
        <v>67</v>
      </c>
      <c r="B72" s="14">
        <v>80035430109</v>
      </c>
      <c r="C72" s="14" t="s">
        <v>177</v>
      </c>
      <c r="D72" s="14" t="s">
        <v>177</v>
      </c>
      <c r="E72" s="4" t="s">
        <v>91</v>
      </c>
      <c r="F72" s="22">
        <v>89271</v>
      </c>
      <c r="G72" s="25">
        <f t="shared" si="6"/>
        <v>22317.75</v>
      </c>
      <c r="H72" s="25">
        <v>0</v>
      </c>
      <c r="I72" s="25">
        <v>0</v>
      </c>
      <c r="J72" s="22">
        <f t="shared" si="5"/>
        <v>66953.25</v>
      </c>
    </row>
    <row r="73" spans="1:32" x14ac:dyDescent="0.3">
      <c r="A73" s="18">
        <v>68</v>
      </c>
      <c r="B73" s="14">
        <v>97059110797</v>
      </c>
      <c r="C73" s="14" t="s">
        <v>205</v>
      </c>
      <c r="D73" s="14" t="s">
        <v>206</v>
      </c>
      <c r="E73" s="4" t="s">
        <v>26</v>
      </c>
      <c r="F73" s="22">
        <v>100000</v>
      </c>
      <c r="G73" s="25">
        <f t="shared" si="6"/>
        <v>25000</v>
      </c>
      <c r="H73" s="25">
        <v>0</v>
      </c>
      <c r="I73" s="25">
        <v>0</v>
      </c>
      <c r="J73" s="22">
        <f t="shared" si="5"/>
        <v>75000</v>
      </c>
    </row>
    <row r="74" spans="1:32" x14ac:dyDescent="0.3">
      <c r="A74" s="18">
        <v>69</v>
      </c>
      <c r="B74" s="14">
        <v>94007510368</v>
      </c>
      <c r="C74" s="14" t="s">
        <v>197</v>
      </c>
      <c r="D74" s="14" t="s">
        <v>197</v>
      </c>
      <c r="E74" s="4" t="s">
        <v>110</v>
      </c>
      <c r="F74" s="22">
        <v>99048</v>
      </c>
      <c r="G74" s="25">
        <f t="shared" si="6"/>
        <v>24762</v>
      </c>
      <c r="H74" s="25">
        <v>0</v>
      </c>
      <c r="I74" s="25">
        <v>0</v>
      </c>
      <c r="J74" s="22">
        <f t="shared" si="5"/>
        <v>74286</v>
      </c>
    </row>
    <row r="75" spans="1:32" x14ac:dyDescent="0.3">
      <c r="A75" s="19">
        <v>70</v>
      </c>
      <c r="B75" s="14">
        <v>94155540639</v>
      </c>
      <c r="C75" s="14" t="s">
        <v>138</v>
      </c>
      <c r="D75" s="14" t="s">
        <v>138</v>
      </c>
      <c r="E75" s="4" t="s">
        <v>207</v>
      </c>
      <c r="F75" s="22">
        <v>100000</v>
      </c>
      <c r="G75" s="25">
        <f t="shared" si="6"/>
        <v>25000</v>
      </c>
      <c r="H75" s="25">
        <v>29642.240000000002</v>
      </c>
      <c r="I75" s="25">
        <v>0</v>
      </c>
      <c r="J75" s="22">
        <f t="shared" si="5"/>
        <v>45357.759999999995</v>
      </c>
    </row>
    <row r="76" spans="1:32" x14ac:dyDescent="0.3">
      <c r="A76" s="18">
        <v>71</v>
      </c>
      <c r="B76" s="14" t="s">
        <v>118</v>
      </c>
      <c r="C76" s="14" t="s">
        <v>208</v>
      </c>
      <c r="D76" s="14" t="s">
        <v>209</v>
      </c>
      <c r="E76" s="4" t="s">
        <v>100</v>
      </c>
      <c r="F76" s="22">
        <v>100000</v>
      </c>
      <c r="G76" s="25">
        <f t="shared" si="6"/>
        <v>25000</v>
      </c>
      <c r="H76" s="25">
        <v>0</v>
      </c>
      <c r="I76" s="22">
        <v>23240.2</v>
      </c>
      <c r="J76" s="22">
        <f>+F76-(G76+H76+I76)</f>
        <v>51759.8</v>
      </c>
    </row>
    <row r="77" spans="1:32" x14ac:dyDescent="0.3">
      <c r="A77" s="18">
        <v>72</v>
      </c>
      <c r="B77" s="14">
        <v>90002110600</v>
      </c>
      <c r="C77" s="14" t="s">
        <v>133</v>
      </c>
      <c r="D77" s="14" t="s">
        <v>134</v>
      </c>
      <c r="E77" s="4" t="s">
        <v>74</v>
      </c>
      <c r="F77" s="22">
        <v>100000</v>
      </c>
      <c r="G77" s="25">
        <f t="shared" si="6"/>
        <v>25000</v>
      </c>
      <c r="H77" s="25">
        <v>0</v>
      </c>
      <c r="I77" s="22">
        <v>24510.7</v>
      </c>
      <c r="J77" s="22">
        <f>+F77-(G77+H77+I77)</f>
        <v>50489.3</v>
      </c>
    </row>
    <row r="78" spans="1:32" x14ac:dyDescent="0.3">
      <c r="A78" s="19">
        <v>73</v>
      </c>
      <c r="B78" s="14">
        <v>93341570724</v>
      </c>
      <c r="C78" s="14" t="s">
        <v>129</v>
      </c>
      <c r="D78" s="14" t="s">
        <v>129</v>
      </c>
      <c r="E78" s="4" t="s">
        <v>33</v>
      </c>
      <c r="F78" s="22">
        <v>100000</v>
      </c>
      <c r="G78" s="25">
        <f t="shared" si="6"/>
        <v>25000</v>
      </c>
      <c r="H78" s="25">
        <v>0</v>
      </c>
      <c r="I78" s="25">
        <v>0</v>
      </c>
      <c r="J78" s="22">
        <f t="shared" ref="J78:J87" si="7">+F78-(G78+H78)</f>
        <v>75000</v>
      </c>
    </row>
    <row r="79" spans="1:32" x14ac:dyDescent="0.3">
      <c r="A79" s="18">
        <v>74</v>
      </c>
      <c r="B79" s="14">
        <v>3388101200</v>
      </c>
      <c r="C79" s="14" t="s">
        <v>198</v>
      </c>
      <c r="D79" s="14" t="s">
        <v>198</v>
      </c>
      <c r="E79" s="4" t="s">
        <v>68</v>
      </c>
      <c r="F79" s="22">
        <v>100000</v>
      </c>
      <c r="G79" s="25">
        <f t="shared" si="6"/>
        <v>25000</v>
      </c>
      <c r="H79" s="32">
        <v>36530.519999999997</v>
      </c>
      <c r="I79" s="25">
        <v>0</v>
      </c>
      <c r="J79" s="22">
        <f t="shared" si="7"/>
        <v>38469.480000000003</v>
      </c>
    </row>
    <row r="80" spans="1:32" x14ac:dyDescent="0.3">
      <c r="A80" s="18">
        <v>75</v>
      </c>
      <c r="B80" s="14">
        <v>14663651009</v>
      </c>
      <c r="C80" s="14" t="s">
        <v>146</v>
      </c>
      <c r="D80" s="14" t="s">
        <v>146</v>
      </c>
      <c r="E80" s="4" t="s">
        <v>13</v>
      </c>
      <c r="F80" s="22">
        <v>65622</v>
      </c>
      <c r="G80" s="25">
        <f t="shared" si="6"/>
        <v>16405.5</v>
      </c>
      <c r="H80" s="25">
        <v>0</v>
      </c>
      <c r="I80" s="25">
        <v>0</v>
      </c>
      <c r="J80" s="22">
        <f t="shared" si="7"/>
        <v>49216.5</v>
      </c>
    </row>
    <row r="81" spans="1:10" x14ac:dyDescent="0.3">
      <c r="A81" s="19">
        <v>76</v>
      </c>
      <c r="B81" s="14">
        <v>5273430651</v>
      </c>
      <c r="C81" s="14" t="s">
        <v>156</v>
      </c>
      <c r="D81" s="14" t="s">
        <v>210</v>
      </c>
      <c r="E81" s="4" t="s">
        <v>98</v>
      </c>
      <c r="F81" s="22">
        <v>70320</v>
      </c>
      <c r="G81" s="25">
        <f t="shared" si="6"/>
        <v>17580</v>
      </c>
      <c r="H81" s="25">
        <v>15657.05</v>
      </c>
      <c r="I81" s="25">
        <v>0</v>
      </c>
      <c r="J81" s="22">
        <f t="shared" si="7"/>
        <v>37082.949999999997</v>
      </c>
    </row>
    <row r="82" spans="1:10" x14ac:dyDescent="0.3">
      <c r="A82" s="18">
        <v>77</v>
      </c>
      <c r="B82" s="14">
        <v>2383040413</v>
      </c>
      <c r="C82" s="14" t="s">
        <v>211</v>
      </c>
      <c r="D82" s="14" t="s">
        <v>212</v>
      </c>
      <c r="E82" s="4" t="s">
        <v>7</v>
      </c>
      <c r="F82" s="22">
        <v>99760</v>
      </c>
      <c r="G82" s="25">
        <f t="shared" si="6"/>
        <v>24940</v>
      </c>
      <c r="H82" s="25">
        <v>0</v>
      </c>
      <c r="I82" s="25">
        <v>0</v>
      </c>
      <c r="J82" s="22">
        <f t="shared" si="7"/>
        <v>74820</v>
      </c>
    </row>
    <row r="83" spans="1:10" x14ac:dyDescent="0.3">
      <c r="A83" s="18">
        <v>78</v>
      </c>
      <c r="B83" s="14">
        <v>2943040986</v>
      </c>
      <c r="C83" s="14" t="s">
        <v>143</v>
      </c>
      <c r="D83" s="14" t="s">
        <v>200</v>
      </c>
      <c r="E83" s="4" t="s">
        <v>29</v>
      </c>
      <c r="F83" s="22">
        <v>99994.6</v>
      </c>
      <c r="G83" s="25">
        <f t="shared" si="6"/>
        <v>24998.65</v>
      </c>
      <c r="H83" s="25">
        <v>16704.400000000001</v>
      </c>
      <c r="I83" s="25">
        <v>0</v>
      </c>
      <c r="J83" s="22">
        <f t="shared" si="7"/>
        <v>58291.55</v>
      </c>
    </row>
    <row r="84" spans="1:10" x14ac:dyDescent="0.3">
      <c r="A84" s="19">
        <v>79</v>
      </c>
      <c r="B84" s="14">
        <v>97508840010</v>
      </c>
      <c r="C84" s="14" t="s">
        <v>169</v>
      </c>
      <c r="D84" s="14" t="s">
        <v>169</v>
      </c>
      <c r="E84" s="4" t="s">
        <v>101</v>
      </c>
      <c r="F84" s="22">
        <v>100000</v>
      </c>
      <c r="G84" s="25">
        <f t="shared" si="6"/>
        <v>25000</v>
      </c>
      <c r="H84" s="25">
        <v>13841.42</v>
      </c>
      <c r="I84" s="25">
        <v>0</v>
      </c>
      <c r="J84" s="22">
        <f t="shared" si="7"/>
        <v>61158.58</v>
      </c>
    </row>
    <row r="85" spans="1:10" x14ac:dyDescent="0.3">
      <c r="A85" s="18">
        <v>80</v>
      </c>
      <c r="B85" s="14">
        <v>92082360394</v>
      </c>
      <c r="C85" s="14" t="s">
        <v>213</v>
      </c>
      <c r="D85" s="14" t="s">
        <v>213</v>
      </c>
      <c r="E85" s="4" t="s">
        <v>72</v>
      </c>
      <c r="F85" s="22">
        <v>99367</v>
      </c>
      <c r="G85" s="25">
        <f t="shared" si="6"/>
        <v>24841.75</v>
      </c>
      <c r="H85" s="25">
        <v>0</v>
      </c>
      <c r="I85" s="25">
        <v>0</v>
      </c>
      <c r="J85" s="22">
        <f t="shared" si="7"/>
        <v>74525.25</v>
      </c>
    </row>
    <row r="86" spans="1:10" x14ac:dyDescent="0.3">
      <c r="A86" s="18">
        <v>81</v>
      </c>
      <c r="B86" s="14">
        <v>1173480359</v>
      </c>
      <c r="C86" s="14" t="s">
        <v>204</v>
      </c>
      <c r="D86" s="14" t="s">
        <v>204</v>
      </c>
      <c r="E86" s="4" t="s">
        <v>4</v>
      </c>
      <c r="F86" s="22">
        <v>99800</v>
      </c>
      <c r="G86" s="25">
        <f t="shared" si="6"/>
        <v>24950</v>
      </c>
      <c r="H86" s="25">
        <v>47624.67</v>
      </c>
      <c r="I86" s="25">
        <v>0</v>
      </c>
      <c r="J86" s="22">
        <f t="shared" si="7"/>
        <v>27225.33</v>
      </c>
    </row>
    <row r="87" spans="1:10" x14ac:dyDescent="0.3">
      <c r="A87" s="19">
        <v>82</v>
      </c>
      <c r="B87" s="14">
        <v>10786990969</v>
      </c>
      <c r="C87" s="14" t="s">
        <v>214</v>
      </c>
      <c r="D87" s="14" t="s">
        <v>215</v>
      </c>
      <c r="E87" s="4" t="s">
        <v>14</v>
      </c>
      <c r="F87" s="22">
        <v>52320</v>
      </c>
      <c r="G87" s="25">
        <f t="shared" si="6"/>
        <v>13080</v>
      </c>
      <c r="H87" s="25">
        <v>24613.37</v>
      </c>
      <c r="I87" s="25">
        <v>0</v>
      </c>
      <c r="J87" s="22">
        <f t="shared" si="7"/>
        <v>14626.630000000005</v>
      </c>
    </row>
    <row r="88" spans="1:10" x14ac:dyDescent="0.3">
      <c r="A88" s="18">
        <v>83</v>
      </c>
      <c r="B88" s="14">
        <v>95058890104</v>
      </c>
      <c r="C88" s="14" t="s">
        <v>177</v>
      </c>
      <c r="D88" s="14" t="s">
        <v>177</v>
      </c>
      <c r="E88" s="4" t="s">
        <v>24</v>
      </c>
      <c r="F88" s="22">
        <v>99650</v>
      </c>
      <c r="G88" s="25">
        <f t="shared" si="6"/>
        <v>24912.5</v>
      </c>
      <c r="H88" s="25">
        <v>0</v>
      </c>
      <c r="I88" s="22">
        <v>47948.53</v>
      </c>
      <c r="J88" s="22">
        <f>+F88-(G88+H88+I88)</f>
        <v>26788.97</v>
      </c>
    </row>
    <row r="89" spans="1:10" x14ac:dyDescent="0.3">
      <c r="A89" s="18">
        <v>84</v>
      </c>
      <c r="B89" s="14">
        <v>90015970206</v>
      </c>
      <c r="C89" s="14" t="s">
        <v>216</v>
      </c>
      <c r="D89" s="14" t="s">
        <v>217</v>
      </c>
      <c r="E89" s="4" t="s">
        <v>31</v>
      </c>
      <c r="F89" s="22">
        <v>80406</v>
      </c>
      <c r="G89" s="25">
        <f t="shared" si="6"/>
        <v>20101.5</v>
      </c>
      <c r="H89" s="25">
        <v>27332.44</v>
      </c>
      <c r="I89" s="25">
        <v>0</v>
      </c>
      <c r="J89" s="22">
        <f>+F89-(G89+H89)</f>
        <v>32972.06</v>
      </c>
    </row>
    <row r="90" spans="1:10" x14ac:dyDescent="0.3">
      <c r="A90" s="19">
        <v>85</v>
      </c>
      <c r="B90" s="14">
        <v>90083040734</v>
      </c>
      <c r="C90" s="14" t="s">
        <v>218</v>
      </c>
      <c r="D90" s="14" t="s">
        <v>219</v>
      </c>
      <c r="E90" s="4" t="s">
        <v>54</v>
      </c>
      <c r="F90" s="22">
        <v>99940</v>
      </c>
      <c r="G90" s="25">
        <f t="shared" si="6"/>
        <v>24985</v>
      </c>
      <c r="H90" s="25">
        <v>33525.53</v>
      </c>
      <c r="I90" s="25">
        <v>0</v>
      </c>
      <c r="J90" s="22">
        <f>+F90-(G90+H90)</f>
        <v>41429.47</v>
      </c>
    </row>
    <row r="91" spans="1:10" x14ac:dyDescent="0.3">
      <c r="A91" s="18">
        <v>86</v>
      </c>
      <c r="B91" s="14">
        <v>97121280834</v>
      </c>
      <c r="C91" s="14" t="s">
        <v>167</v>
      </c>
      <c r="D91" s="14" t="s">
        <v>167</v>
      </c>
      <c r="E91" s="4" t="s">
        <v>80</v>
      </c>
      <c r="F91" s="22">
        <v>99100</v>
      </c>
      <c r="G91" s="25">
        <f t="shared" si="6"/>
        <v>24775</v>
      </c>
      <c r="H91" s="25">
        <v>14177.28</v>
      </c>
      <c r="I91" s="25">
        <v>0</v>
      </c>
      <c r="J91" s="22">
        <f>+F91-(G91+H91)</f>
        <v>60147.72</v>
      </c>
    </row>
    <row r="92" spans="1:10" x14ac:dyDescent="0.3">
      <c r="A92" s="18">
        <v>87</v>
      </c>
      <c r="B92" s="14">
        <v>7403411213</v>
      </c>
      <c r="C92" s="14" t="s">
        <v>138</v>
      </c>
      <c r="D92" s="14" t="s">
        <v>138</v>
      </c>
      <c r="E92" s="4" t="s">
        <v>32</v>
      </c>
      <c r="F92" s="22">
        <v>99750</v>
      </c>
      <c r="G92" s="25">
        <f t="shared" si="6"/>
        <v>24937.5</v>
      </c>
      <c r="H92" s="32">
        <v>19023.46</v>
      </c>
      <c r="I92" s="25">
        <v>0</v>
      </c>
      <c r="J92" s="22">
        <f>+F92-(G92+H92)</f>
        <v>55789.04</v>
      </c>
    </row>
    <row r="93" spans="1:10" x14ac:dyDescent="0.3">
      <c r="A93" s="19">
        <v>88</v>
      </c>
      <c r="B93" s="14">
        <v>2159890728</v>
      </c>
      <c r="C93" s="14" t="s">
        <v>129</v>
      </c>
      <c r="D93" s="14" t="s">
        <v>220</v>
      </c>
      <c r="E93" s="4" t="s">
        <v>2</v>
      </c>
      <c r="F93" s="22">
        <v>99480</v>
      </c>
      <c r="G93" s="25">
        <f t="shared" si="6"/>
        <v>24870</v>
      </c>
      <c r="H93" s="25">
        <v>24538.49</v>
      </c>
      <c r="I93" s="25">
        <v>0</v>
      </c>
      <c r="J93" s="22">
        <f>+F93-(G93+H93)</f>
        <v>50071.509999999995</v>
      </c>
    </row>
    <row r="94" spans="1:10" x14ac:dyDescent="0.3">
      <c r="A94" s="18">
        <v>89</v>
      </c>
      <c r="B94" s="14">
        <v>3600360790</v>
      </c>
      <c r="C94" s="14" t="s">
        <v>147</v>
      </c>
      <c r="D94" s="14" t="s">
        <v>221</v>
      </c>
      <c r="E94" s="4" t="s">
        <v>12</v>
      </c>
      <c r="F94" s="22">
        <v>100000</v>
      </c>
      <c r="G94" s="25">
        <f t="shared" si="6"/>
        <v>25000</v>
      </c>
      <c r="H94" s="25">
        <v>0</v>
      </c>
      <c r="I94" s="22">
        <v>20966</v>
      </c>
      <c r="J94" s="22">
        <f>+F94-(G94+H94+I94)</f>
        <v>54034</v>
      </c>
    </row>
    <row r="95" spans="1:10" x14ac:dyDescent="0.3">
      <c r="A95" s="18">
        <v>90</v>
      </c>
      <c r="B95" s="14">
        <v>1334870555</v>
      </c>
      <c r="C95" s="14" t="s">
        <v>208</v>
      </c>
      <c r="D95" s="14" t="s">
        <v>222</v>
      </c>
      <c r="E95" s="4" t="s">
        <v>90</v>
      </c>
      <c r="F95" s="22">
        <v>100000</v>
      </c>
      <c r="G95" s="25">
        <f t="shared" si="6"/>
        <v>25000</v>
      </c>
      <c r="H95" s="25">
        <v>0</v>
      </c>
      <c r="I95" s="25">
        <v>0</v>
      </c>
      <c r="J95" s="22">
        <f>+F95-(G95+H95)</f>
        <v>75000</v>
      </c>
    </row>
    <row r="96" spans="1:10" x14ac:dyDescent="0.3">
      <c r="A96" s="19">
        <v>91</v>
      </c>
      <c r="B96" s="14">
        <v>90081250632</v>
      </c>
      <c r="C96" s="14" t="s">
        <v>138</v>
      </c>
      <c r="D96" s="14" t="s">
        <v>223</v>
      </c>
      <c r="E96" s="4" t="s">
        <v>38</v>
      </c>
      <c r="F96" s="22">
        <v>100000</v>
      </c>
      <c r="G96" s="25">
        <f t="shared" si="6"/>
        <v>25000</v>
      </c>
      <c r="H96" s="25">
        <v>25296</v>
      </c>
      <c r="I96" s="25">
        <v>0</v>
      </c>
      <c r="J96" s="22">
        <f>+F96-(G96+H96)</f>
        <v>49704</v>
      </c>
    </row>
    <row r="97" spans="1:32" x14ac:dyDescent="0.3">
      <c r="A97" s="18">
        <v>92</v>
      </c>
      <c r="B97" s="14">
        <v>7635140580</v>
      </c>
      <c r="C97" s="14" t="s">
        <v>146</v>
      </c>
      <c r="D97" s="14" t="s">
        <v>146</v>
      </c>
      <c r="E97" s="4" t="s">
        <v>49</v>
      </c>
      <c r="F97" s="22">
        <v>100000</v>
      </c>
      <c r="G97" s="25">
        <f t="shared" si="6"/>
        <v>25000</v>
      </c>
      <c r="H97" s="25">
        <v>0</v>
      </c>
      <c r="I97" s="25">
        <v>0</v>
      </c>
      <c r="J97" s="22">
        <f>+F97-(G97+H97)</f>
        <v>75000</v>
      </c>
    </row>
    <row r="98" spans="1:32" x14ac:dyDescent="0.3">
      <c r="A98" s="18">
        <v>93</v>
      </c>
      <c r="B98" s="14">
        <v>3193760125</v>
      </c>
      <c r="C98" s="14" t="s">
        <v>201</v>
      </c>
      <c r="D98" s="14" t="s">
        <v>201</v>
      </c>
      <c r="E98" s="4" t="s">
        <v>42</v>
      </c>
      <c r="F98" s="22">
        <v>99970</v>
      </c>
      <c r="G98" s="25">
        <f t="shared" si="6"/>
        <v>24992.5</v>
      </c>
      <c r="H98" s="25">
        <v>43253.01</v>
      </c>
      <c r="I98" s="25">
        <v>0</v>
      </c>
      <c r="J98" s="22">
        <f>+F98-(G98+H98)</f>
        <v>31724.489999999991</v>
      </c>
    </row>
    <row r="99" spans="1:32" x14ac:dyDescent="0.3">
      <c r="A99" s="19">
        <v>94</v>
      </c>
      <c r="B99" s="14">
        <v>97029260581</v>
      </c>
      <c r="C99" s="14" t="s">
        <v>146</v>
      </c>
      <c r="D99" s="14" t="s">
        <v>146</v>
      </c>
      <c r="E99" s="4" t="s">
        <v>53</v>
      </c>
      <c r="F99" s="22">
        <v>100000</v>
      </c>
      <c r="G99" s="25">
        <f t="shared" si="6"/>
        <v>25000</v>
      </c>
      <c r="H99" s="25">
        <v>0</v>
      </c>
      <c r="I99" s="25">
        <v>0</v>
      </c>
      <c r="J99" s="22">
        <f>+F99-(G99+H99)</f>
        <v>75000</v>
      </c>
    </row>
    <row r="100" spans="1:32" x14ac:dyDescent="0.3">
      <c r="A100" s="18">
        <v>95</v>
      </c>
      <c r="B100" s="14">
        <v>2259270425</v>
      </c>
      <c r="C100" s="14" t="s">
        <v>224</v>
      </c>
      <c r="D100" s="14" t="s">
        <v>225</v>
      </c>
      <c r="E100" s="4" t="s">
        <v>28</v>
      </c>
      <c r="F100" s="22">
        <v>99980</v>
      </c>
      <c r="G100" s="25">
        <f t="shared" si="6"/>
        <v>24995</v>
      </c>
      <c r="H100" s="25">
        <v>0</v>
      </c>
      <c r="I100" s="22">
        <v>33017.17</v>
      </c>
      <c r="J100" s="22">
        <f>+F100-(G100+H100+I100)</f>
        <v>41967.83</v>
      </c>
    </row>
    <row r="101" spans="1:32" x14ac:dyDescent="0.3">
      <c r="A101" s="18">
        <v>96</v>
      </c>
      <c r="B101" s="14">
        <v>95273120634</v>
      </c>
      <c r="C101" s="14" t="s">
        <v>138</v>
      </c>
      <c r="D101" s="14" t="s">
        <v>138</v>
      </c>
      <c r="E101" s="4" t="s">
        <v>47</v>
      </c>
      <c r="F101" s="22">
        <v>100000</v>
      </c>
      <c r="G101" s="25">
        <f t="shared" si="6"/>
        <v>25000</v>
      </c>
      <c r="H101" s="25">
        <v>32927.64</v>
      </c>
      <c r="I101" s="25">
        <v>0</v>
      </c>
      <c r="J101" s="22">
        <f t="shared" ref="J101:J109" si="8">+F101-(G101+H101)</f>
        <v>42072.36</v>
      </c>
    </row>
    <row r="102" spans="1:32" x14ac:dyDescent="0.3">
      <c r="A102" s="19">
        <v>97</v>
      </c>
      <c r="B102" s="14">
        <v>745430439</v>
      </c>
      <c r="C102" s="14" t="s">
        <v>184</v>
      </c>
      <c r="D102" s="14" t="s">
        <v>184</v>
      </c>
      <c r="E102" s="4" t="s">
        <v>81</v>
      </c>
      <c r="F102" s="22">
        <v>99266.6</v>
      </c>
      <c r="G102" s="25">
        <f t="shared" ref="G102:G118" si="9">0.25*F102</f>
        <v>24816.65</v>
      </c>
      <c r="H102" s="25">
        <v>0</v>
      </c>
      <c r="I102" s="25">
        <v>0</v>
      </c>
      <c r="J102" s="22">
        <f t="shared" si="8"/>
        <v>74449.950000000012</v>
      </c>
    </row>
    <row r="103" spans="1:32" x14ac:dyDescent="0.3">
      <c r="A103" s="18">
        <v>98</v>
      </c>
      <c r="B103" s="14">
        <v>81007420508</v>
      </c>
      <c r="C103" s="14" t="s">
        <v>226</v>
      </c>
      <c r="D103" s="14" t="s">
        <v>227</v>
      </c>
      <c r="E103" s="4" t="s">
        <v>88</v>
      </c>
      <c r="F103" s="22">
        <v>98511</v>
      </c>
      <c r="G103" s="25">
        <f t="shared" si="9"/>
        <v>24627.75</v>
      </c>
      <c r="H103" s="25">
        <v>20252.689999999999</v>
      </c>
      <c r="I103" s="25">
        <v>0</v>
      </c>
      <c r="J103" s="22">
        <f t="shared" si="8"/>
        <v>53630.559999999998</v>
      </c>
    </row>
    <row r="104" spans="1:32" x14ac:dyDescent="0.3">
      <c r="A104" s="18">
        <v>99</v>
      </c>
      <c r="B104" s="14">
        <v>8156861216</v>
      </c>
      <c r="C104" s="14" t="s">
        <v>138</v>
      </c>
      <c r="D104" s="14" t="s">
        <v>228</v>
      </c>
      <c r="E104" s="4" t="s">
        <v>3</v>
      </c>
      <c r="F104" s="22">
        <v>97680</v>
      </c>
      <c r="G104" s="25">
        <f t="shared" si="9"/>
        <v>24420</v>
      </c>
      <c r="H104" s="25">
        <v>21212.25</v>
      </c>
      <c r="I104" s="25">
        <v>0</v>
      </c>
      <c r="J104" s="22">
        <f t="shared" si="8"/>
        <v>52047.75</v>
      </c>
    </row>
    <row r="105" spans="1:32" x14ac:dyDescent="0.3">
      <c r="A105" s="19">
        <v>100</v>
      </c>
      <c r="B105" s="14">
        <v>15239251000</v>
      </c>
      <c r="C105" s="14" t="s">
        <v>146</v>
      </c>
      <c r="D105" s="14" t="s">
        <v>146</v>
      </c>
      <c r="E105" s="4" t="s">
        <v>15</v>
      </c>
      <c r="F105" s="22">
        <v>96310</v>
      </c>
      <c r="G105" s="25">
        <f t="shared" si="9"/>
        <v>24077.5</v>
      </c>
      <c r="H105" s="25">
        <v>14089.33</v>
      </c>
      <c r="I105" s="25">
        <v>0</v>
      </c>
      <c r="J105" s="22">
        <f t="shared" si="8"/>
        <v>58143.17</v>
      </c>
    </row>
    <row r="106" spans="1:32" x14ac:dyDescent="0.3">
      <c r="A106" s="18">
        <v>101</v>
      </c>
      <c r="B106" s="14">
        <v>3106940541</v>
      </c>
      <c r="C106" s="14" t="s">
        <v>172</v>
      </c>
      <c r="D106" s="14" t="s">
        <v>229</v>
      </c>
      <c r="E106" s="4" t="s">
        <v>89</v>
      </c>
      <c r="F106" s="22">
        <v>99965</v>
      </c>
      <c r="G106" s="25">
        <f t="shared" si="9"/>
        <v>24991.25</v>
      </c>
      <c r="H106" s="25">
        <v>12690.81</v>
      </c>
      <c r="I106" s="25">
        <v>0</v>
      </c>
      <c r="J106" s="22">
        <f t="shared" si="8"/>
        <v>62282.94</v>
      </c>
    </row>
    <row r="107" spans="1:32" s="6" customFormat="1" x14ac:dyDescent="0.3">
      <c r="A107" s="18">
        <v>102</v>
      </c>
      <c r="B107" s="14">
        <v>97493640151</v>
      </c>
      <c r="C107" s="14" t="s">
        <v>230</v>
      </c>
      <c r="D107" s="14" t="s">
        <v>231</v>
      </c>
      <c r="E107" s="4" t="s">
        <v>58</v>
      </c>
      <c r="F107" s="22">
        <v>97725</v>
      </c>
      <c r="G107" s="25">
        <f t="shared" si="9"/>
        <v>24431.25</v>
      </c>
      <c r="H107" s="25">
        <v>11211.02</v>
      </c>
      <c r="I107" s="25">
        <v>0</v>
      </c>
      <c r="J107" s="22">
        <f t="shared" si="8"/>
        <v>62082.729999999996</v>
      </c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</row>
    <row r="108" spans="1:32" x14ac:dyDescent="0.3">
      <c r="A108" s="19">
        <v>103</v>
      </c>
      <c r="B108" s="14">
        <v>14309381003</v>
      </c>
      <c r="C108" s="14" t="s">
        <v>232</v>
      </c>
      <c r="D108" s="14" t="s">
        <v>146</v>
      </c>
      <c r="E108" s="4" t="s">
        <v>52</v>
      </c>
      <c r="F108" s="22">
        <v>100000</v>
      </c>
      <c r="G108" s="25">
        <f t="shared" si="9"/>
        <v>25000</v>
      </c>
      <c r="H108" s="25">
        <v>0</v>
      </c>
      <c r="I108" s="25">
        <v>0</v>
      </c>
      <c r="J108" s="22">
        <f t="shared" si="8"/>
        <v>75000</v>
      </c>
    </row>
    <row r="109" spans="1:32" x14ac:dyDescent="0.3">
      <c r="A109" s="18">
        <v>104</v>
      </c>
      <c r="B109" s="14">
        <v>6745891215</v>
      </c>
      <c r="C109" s="14" t="s">
        <v>138</v>
      </c>
      <c r="D109" s="14" t="s">
        <v>171</v>
      </c>
      <c r="E109" s="4" t="s">
        <v>111</v>
      </c>
      <c r="F109" s="22">
        <v>100000</v>
      </c>
      <c r="G109" s="25">
        <f t="shared" si="9"/>
        <v>25000</v>
      </c>
      <c r="H109" s="25">
        <v>23694.34</v>
      </c>
      <c r="I109" s="25">
        <v>0</v>
      </c>
      <c r="J109" s="22">
        <f t="shared" si="8"/>
        <v>51305.66</v>
      </c>
    </row>
    <row r="110" spans="1:32" x14ac:dyDescent="0.3">
      <c r="A110" s="18">
        <v>105</v>
      </c>
      <c r="B110" s="14">
        <v>1766280190</v>
      </c>
      <c r="C110" s="14" t="s">
        <v>233</v>
      </c>
      <c r="D110" s="14" t="s">
        <v>234</v>
      </c>
      <c r="E110" s="4" t="s">
        <v>104</v>
      </c>
      <c r="F110" s="22">
        <v>96518</v>
      </c>
      <c r="G110" s="25">
        <f t="shared" si="9"/>
        <v>24129.5</v>
      </c>
      <c r="H110" s="25">
        <v>0</v>
      </c>
      <c r="I110" s="22">
        <v>10778.3</v>
      </c>
      <c r="J110" s="22">
        <f>+F110-(G110+H110+I110)</f>
        <v>61610.2</v>
      </c>
    </row>
    <row r="111" spans="1:32" s="3" customFormat="1" x14ac:dyDescent="0.3">
      <c r="A111" s="19">
        <v>106</v>
      </c>
      <c r="B111" s="14">
        <v>3794680540</v>
      </c>
      <c r="C111" s="14" t="s">
        <v>172</v>
      </c>
      <c r="D111" s="14" t="s">
        <v>172</v>
      </c>
      <c r="E111" s="4" t="s">
        <v>77</v>
      </c>
      <c r="F111" s="22">
        <v>99996</v>
      </c>
      <c r="G111" s="25">
        <f t="shared" si="9"/>
        <v>24999</v>
      </c>
      <c r="H111" s="25">
        <v>9420.2000000000007</v>
      </c>
      <c r="I111" s="25">
        <v>0</v>
      </c>
      <c r="J111" s="22">
        <f>+F111-(G111+H111)</f>
        <v>65576.800000000003</v>
      </c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</row>
    <row r="112" spans="1:32" x14ac:dyDescent="0.3">
      <c r="A112" s="18">
        <v>107</v>
      </c>
      <c r="B112" s="14">
        <v>97663000152</v>
      </c>
      <c r="C112" s="14" t="s">
        <v>230</v>
      </c>
      <c r="D112" s="14" t="s">
        <v>162</v>
      </c>
      <c r="E112" s="4" t="s">
        <v>50</v>
      </c>
      <c r="F112" s="22">
        <v>100000</v>
      </c>
      <c r="G112" s="25">
        <f t="shared" si="9"/>
        <v>25000</v>
      </c>
      <c r="H112" s="25">
        <v>14196.39</v>
      </c>
      <c r="I112" s="25">
        <v>0</v>
      </c>
      <c r="J112" s="22">
        <f>+F112-(G112+H112)</f>
        <v>60803.61</v>
      </c>
    </row>
    <row r="113" spans="1:13" x14ac:dyDescent="0.3">
      <c r="A113" s="18">
        <v>108</v>
      </c>
      <c r="B113" s="14">
        <v>92029850630</v>
      </c>
      <c r="C113" s="14" t="s">
        <v>138</v>
      </c>
      <c r="D113" s="14" t="s">
        <v>236</v>
      </c>
      <c r="E113" s="4" t="s">
        <v>56</v>
      </c>
      <c r="F113" s="22">
        <v>100000</v>
      </c>
      <c r="G113" s="25">
        <f t="shared" si="9"/>
        <v>25000</v>
      </c>
      <c r="H113" s="25">
        <v>24075.26</v>
      </c>
      <c r="I113" s="25">
        <v>0</v>
      </c>
      <c r="J113" s="22">
        <f>+F113-(G113+H113)</f>
        <v>50924.740000000005</v>
      </c>
    </row>
    <row r="114" spans="1:13" x14ac:dyDescent="0.3">
      <c r="A114" s="19">
        <v>109</v>
      </c>
      <c r="B114" s="14">
        <v>2341840607</v>
      </c>
      <c r="C114" s="14" t="s">
        <v>237</v>
      </c>
      <c r="D114" s="14" t="s">
        <v>133</v>
      </c>
      <c r="E114" s="4" t="s">
        <v>103</v>
      </c>
      <c r="F114" s="25">
        <v>99987.9</v>
      </c>
      <c r="G114" s="25">
        <f t="shared" si="9"/>
        <v>24996.974999999999</v>
      </c>
      <c r="H114" s="25">
        <v>0</v>
      </c>
      <c r="I114" s="22">
        <v>31324.7</v>
      </c>
      <c r="J114" s="22">
        <f>+F114-(G114+H114+I114)</f>
        <v>43666.224999999991</v>
      </c>
    </row>
    <row r="115" spans="1:13" x14ac:dyDescent="0.3">
      <c r="A115" s="18">
        <v>110</v>
      </c>
      <c r="B115" s="14">
        <v>609700620</v>
      </c>
      <c r="C115" s="14" t="s">
        <v>235</v>
      </c>
      <c r="D115" s="14" t="s">
        <v>235</v>
      </c>
      <c r="E115" s="4" t="s">
        <v>35</v>
      </c>
      <c r="F115" s="25">
        <v>100000</v>
      </c>
      <c r="G115" s="25">
        <f t="shared" si="9"/>
        <v>25000</v>
      </c>
      <c r="H115" s="25">
        <v>0</v>
      </c>
      <c r="I115" s="25">
        <v>0</v>
      </c>
      <c r="J115" s="22">
        <f>+F115-(G115+H115)</f>
        <v>75000</v>
      </c>
    </row>
    <row r="116" spans="1:13" x14ac:dyDescent="0.3">
      <c r="A116" s="18">
        <v>111</v>
      </c>
      <c r="B116" s="14">
        <v>80023390489</v>
      </c>
      <c r="C116" s="14" t="s">
        <v>238</v>
      </c>
      <c r="D116" s="14" t="s">
        <v>238</v>
      </c>
      <c r="E116" s="4" t="s">
        <v>108</v>
      </c>
      <c r="F116" s="25">
        <v>100000</v>
      </c>
      <c r="G116" s="25">
        <f t="shared" si="9"/>
        <v>25000</v>
      </c>
      <c r="H116" s="25">
        <v>12469.29</v>
      </c>
      <c r="I116" s="25">
        <v>0</v>
      </c>
      <c r="J116" s="22">
        <f>+F116-(G116+H116)</f>
        <v>62530.71</v>
      </c>
    </row>
    <row r="117" spans="1:13" x14ac:dyDescent="0.3">
      <c r="A117" s="19">
        <v>112</v>
      </c>
      <c r="B117" s="14">
        <v>95024130106</v>
      </c>
      <c r="C117" s="14" t="s">
        <v>177</v>
      </c>
      <c r="D117" s="14" t="s">
        <v>177</v>
      </c>
      <c r="E117" s="4" t="s">
        <v>46</v>
      </c>
      <c r="F117" s="25">
        <v>99985</v>
      </c>
      <c r="G117" s="25">
        <f t="shared" si="9"/>
        <v>24996.25</v>
      </c>
      <c r="H117" s="25">
        <v>11317.31</v>
      </c>
      <c r="I117" s="25">
        <v>0</v>
      </c>
      <c r="J117" s="22">
        <f>+F117-(G117+H117)</f>
        <v>63671.44</v>
      </c>
    </row>
    <row r="118" spans="1:13" x14ac:dyDescent="0.3">
      <c r="A118" s="18">
        <v>113</v>
      </c>
      <c r="B118" s="14">
        <v>95158940650</v>
      </c>
      <c r="C118" s="14" t="s">
        <v>156</v>
      </c>
      <c r="D118" s="14" t="s">
        <v>156</v>
      </c>
      <c r="E118" s="4" t="s">
        <v>107</v>
      </c>
      <c r="F118" s="25">
        <v>99277.5</v>
      </c>
      <c r="G118" s="25">
        <f t="shared" si="9"/>
        <v>24819.375</v>
      </c>
      <c r="H118" s="25">
        <v>16233.67</v>
      </c>
      <c r="I118" s="25">
        <v>0</v>
      </c>
      <c r="J118" s="22">
        <f>+F118-(G118+H118)</f>
        <v>58224.455000000002</v>
      </c>
    </row>
    <row r="119" spans="1:13" s="1" customFormat="1" x14ac:dyDescent="0.3">
      <c r="A119" s="17"/>
      <c r="B119" s="15"/>
      <c r="C119" s="15"/>
      <c r="D119" s="15"/>
      <c r="F119" s="16"/>
      <c r="K119"/>
      <c r="L119"/>
      <c r="M119"/>
    </row>
    <row r="120" spans="1:13" x14ac:dyDescent="0.3">
      <c r="E120" s="30" t="s">
        <v>116</v>
      </c>
      <c r="F120" s="29">
        <f>SUM(F6:F119)</f>
        <v>10730740.85</v>
      </c>
      <c r="G120" s="27">
        <f>SUM(G6:G119)</f>
        <v>2682685.2124999999</v>
      </c>
      <c r="H120" s="27">
        <f>SUM(H6:H119)</f>
        <v>1812622.8299999996</v>
      </c>
      <c r="I120" s="27">
        <f>SUM(I6:I118)</f>
        <v>262111.51999999996</v>
      </c>
      <c r="J120" s="27">
        <f>SUM(J6:J118)</f>
        <v>5973321.2874999996</v>
      </c>
      <c r="M120" s="26"/>
    </row>
    <row r="122" spans="1:13" x14ac:dyDescent="0.3">
      <c r="A122" s="35" t="s">
        <v>119</v>
      </c>
      <c r="B122" s="35"/>
      <c r="C122" s="35"/>
      <c r="D122" s="35"/>
      <c r="E122" s="35"/>
      <c r="F122" s="35"/>
      <c r="G122" s="35"/>
      <c r="H122" s="35"/>
      <c r="I122" s="35"/>
      <c r="J122" s="35"/>
    </row>
    <row r="123" spans="1:13" x14ac:dyDescent="0.3">
      <c r="F123"/>
    </row>
    <row r="124" spans="1:13" x14ac:dyDescent="0.3">
      <c r="G124" s="26"/>
      <c r="H124" s="26"/>
      <c r="I124" s="26"/>
      <c r="J124" s="26"/>
    </row>
    <row r="125" spans="1:13" x14ac:dyDescent="0.3">
      <c r="G125" s="26"/>
      <c r="H125" s="26"/>
      <c r="I125" s="26"/>
      <c r="J125" s="26"/>
    </row>
    <row r="126" spans="1:13" x14ac:dyDescent="0.3">
      <c r="G126" s="26"/>
      <c r="H126" s="26"/>
      <c r="I126" s="26"/>
      <c r="J126" s="26"/>
    </row>
  </sheetData>
  <autoFilter ref="A5:J118" xr:uid="{A05CCC52-24BE-47D7-89BC-DD6D6B67004F}">
    <sortState xmlns:xlrd2="http://schemas.microsoft.com/office/spreadsheetml/2017/richdata2" ref="A6:J118">
      <sortCondition ref="A5:A118"/>
    </sortState>
  </autoFilter>
  <mergeCells count="3">
    <mergeCell ref="A2:J2"/>
    <mergeCell ref="A3:J3"/>
    <mergeCell ref="A122:J122"/>
  </mergeCells>
  <printOptions horizontalCentered="1" verticalCentered="1"/>
  <pageMargins left="0" right="0" top="0.74803149606299213" bottom="0.74803149606299213" header="0.31496062992125984" footer="0.31496062992125984"/>
  <pageSetup paperSize="8" scale="55" fitToWidth="2" fitToHeight="2" orientation="landscape" r:id="rId1"/>
  <rowBreaks count="1" manualBreakCount="1">
    <brk id="6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TABELLA CONTRIBUTI ASDSSD</vt:lpstr>
      <vt:lpstr>'TABELLA CONTRIBUTI ASDSSD'!Area_stampa</vt:lpstr>
      <vt:lpstr>'TABELLA CONTRIBUTI ASDSSD'!Titoli_stampa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Adiutori Fabiana</dc:creator>
  <cp:lastModifiedBy>Pulicati Andrea</cp:lastModifiedBy>
  <cp:lastPrinted>2025-02-06T13:17:40Z</cp:lastPrinted>
  <dcterms:created xsi:type="dcterms:W3CDTF">2015-06-05T18:19:34Z</dcterms:created>
  <dcterms:modified xsi:type="dcterms:W3CDTF">2025-03-11T10:30:01Z</dcterms:modified>
</cp:coreProperties>
</file>