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sparenza e corruzione\pubblicazioni\pubblicazioni SPORT E SALUTE\locazioni passive\dati aggiornati a maggio 2025\dati pubblicati\"/>
    </mc:Choice>
  </mc:AlternateContent>
  <xr:revisionPtr revIDLastSave="0" documentId="13_ncr:1_{CB1B2B6D-7BC9-4071-8553-FCF36C6C561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ocazioni agg.to maggio 2025" sheetId="2" r:id="rId1"/>
  </sheets>
  <definedNames>
    <definedName name="_xlnm._FilterDatabase" localSheetId="0" hidden="1">'Locazioni agg.to maggio 2025'!$A$2:$D$2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2" l="1"/>
  <c r="D42" i="2"/>
  <c r="D68" i="2"/>
  <c r="D106" i="2"/>
  <c r="D111" i="2"/>
  <c r="D108" i="2"/>
  <c r="D93" i="2"/>
  <c r="D91" i="2"/>
  <c r="D90" i="2"/>
  <c r="D85" i="2"/>
  <c r="D77" i="2"/>
  <c r="D61" i="2"/>
  <c r="D49" i="2"/>
  <c r="D43" i="2"/>
  <c r="D31" i="2"/>
</calcChain>
</file>

<file path=xl/sharedStrings.xml><?xml version="1.0" encoding="utf-8"?>
<sst xmlns="http://schemas.openxmlformats.org/spreadsheetml/2006/main" count="337" uniqueCount="301">
  <si>
    <t>Alessandria</t>
  </si>
  <si>
    <t>Corso Teresio Borsalino, 54 -  "Centro Agora" - Alessandria</t>
  </si>
  <si>
    <t>Maggio Immobiliare srl</t>
  </si>
  <si>
    <t>Ancona</t>
  </si>
  <si>
    <t>consorzio ancona per lo sport</t>
  </si>
  <si>
    <t>Arezzo</t>
  </si>
  <si>
    <t>sacchi adriana</t>
  </si>
  <si>
    <t>Ascoli Piceno</t>
  </si>
  <si>
    <t>tamarix s.r.l.</t>
  </si>
  <si>
    <t>Asti</t>
  </si>
  <si>
    <t>Magistra Spa</t>
  </si>
  <si>
    <t>Avellino</t>
  </si>
  <si>
    <t>aldo e nicola maglio</t>
  </si>
  <si>
    <t>Belluno</t>
  </si>
  <si>
    <t>Biella</t>
  </si>
  <si>
    <t>Bolzano</t>
  </si>
  <si>
    <t>Brescia</t>
  </si>
  <si>
    <t>Brindisi</t>
  </si>
  <si>
    <t>Zelda s.r.l.</t>
  </si>
  <si>
    <t>Caltanissetta</t>
  </si>
  <si>
    <t>So.Gei. s.r.l.</t>
  </si>
  <si>
    <t>Caserta</t>
  </si>
  <si>
    <t>Catania</t>
  </si>
  <si>
    <t>Catanzaro</t>
  </si>
  <si>
    <t>Chieti</t>
  </si>
  <si>
    <t xml:space="preserve">Como </t>
  </si>
  <si>
    <t>Cosenza</t>
  </si>
  <si>
    <t>Cremona</t>
  </si>
  <si>
    <t>Crotone</t>
  </si>
  <si>
    <t>Cuneo</t>
  </si>
  <si>
    <t>Enna</t>
  </si>
  <si>
    <t>Ferrara</t>
  </si>
  <si>
    <t>NL Properties s.r.l.</t>
  </si>
  <si>
    <t>Foggia</t>
  </si>
  <si>
    <t>Forlì</t>
  </si>
  <si>
    <t>Frosinone</t>
  </si>
  <si>
    <t>Fiorini Vittorio</t>
  </si>
  <si>
    <t>Imperia</t>
  </si>
  <si>
    <t>Isernia</t>
  </si>
  <si>
    <t>La Spezia</t>
  </si>
  <si>
    <t>Investimenti 2000 srl</t>
  </si>
  <si>
    <t>Lecce</t>
  </si>
  <si>
    <t>Casto Filippo, Marcello e Giorgio</t>
  </si>
  <si>
    <t>Lecco</t>
  </si>
  <si>
    <t>Livorno</t>
  </si>
  <si>
    <t>Lucca</t>
  </si>
  <si>
    <t>Macerata</t>
  </si>
  <si>
    <t>Mantova</t>
  </si>
  <si>
    <t>Massa Carrara</t>
  </si>
  <si>
    <t>Matera</t>
  </si>
  <si>
    <t>Moliterni Bellisario</t>
  </si>
  <si>
    <t>Messina</t>
  </si>
  <si>
    <t>Modena</t>
  </si>
  <si>
    <t>Novara</t>
  </si>
  <si>
    <t>Nuoro</t>
  </si>
  <si>
    <t>Oristano</t>
  </si>
  <si>
    <t>intercostruzioni S.p.A.</t>
  </si>
  <si>
    <t>Parma</t>
  </si>
  <si>
    <t>C.R.E.R. Immobiliare s.r.l.</t>
  </si>
  <si>
    <t>Pavia</t>
  </si>
  <si>
    <t>via dei mille-Borgo Ticino Pavia ex-caserma dei Carabinieri</t>
  </si>
  <si>
    <t>Provincia di Pavia</t>
  </si>
  <si>
    <t>Pesaro</t>
  </si>
  <si>
    <t>Piacenza</t>
  </si>
  <si>
    <t xml:space="preserve">Pisa </t>
  </si>
  <si>
    <t>Pistoia</t>
  </si>
  <si>
    <t>Pordenone</t>
  </si>
  <si>
    <t>Prato</t>
  </si>
  <si>
    <t>Ravenna</t>
  </si>
  <si>
    <t>Reggio Calabria</t>
  </si>
  <si>
    <t>Reggio Emilia</t>
  </si>
  <si>
    <t>Rieti</t>
  </si>
  <si>
    <t>Rimini</t>
  </si>
  <si>
    <t>adriasei di dellarosa Agostino &amp; c. snc</t>
  </si>
  <si>
    <t>Roma</t>
  </si>
  <si>
    <t>luigi malvezzi campeggi</t>
  </si>
  <si>
    <t>claudia ferrari caruso</t>
  </si>
  <si>
    <t>Sassari</t>
  </si>
  <si>
    <t>giuseppina solinas e benvenuto lai</t>
  </si>
  <si>
    <t>Siena</t>
  </si>
  <si>
    <t>Sondrio</t>
  </si>
  <si>
    <t>Taranto</t>
  </si>
  <si>
    <t>Teramo</t>
  </si>
  <si>
    <t>Terni</t>
  </si>
  <si>
    <t>Trapani</t>
  </si>
  <si>
    <t>Treviso</t>
  </si>
  <si>
    <t>viale repubblica 22 fontane di villorba/TV</t>
  </si>
  <si>
    <t>I.D.S.C. Treviso</t>
  </si>
  <si>
    <t>Udine</t>
  </si>
  <si>
    <t>Varese</t>
  </si>
  <si>
    <t>Immobiliare Fragu sas di Suzza Marcella &amp; C.</t>
  </si>
  <si>
    <t>Verbania</t>
  </si>
  <si>
    <t>Vibo Valentia</t>
  </si>
  <si>
    <t>Vicenza</t>
  </si>
  <si>
    <t>Viterbo</t>
  </si>
  <si>
    <t>CTD srl</t>
  </si>
  <si>
    <t>Polino Angelo</t>
  </si>
  <si>
    <t>Gallina di Reggio Calabria</t>
  </si>
  <si>
    <t>Comune Reggio Calabria - U.O. Istruzione e Sport</t>
  </si>
  <si>
    <t>comune di trieste- serv. tesoreria</t>
  </si>
  <si>
    <t>Galasso Maria Grazia</t>
  </si>
  <si>
    <t>Carmela D'Aprile</t>
  </si>
  <si>
    <t>Marri Malacrida Lorenzo</t>
  </si>
  <si>
    <t>Marri Malacrida Paola</t>
  </si>
  <si>
    <t>Irlanda srl</t>
  </si>
  <si>
    <t>Stadio Euganeo - Via Nereo Rocco</t>
  </si>
  <si>
    <t>comune Padova</t>
  </si>
  <si>
    <t>Locatore</t>
  </si>
  <si>
    <t>Luogo e indirizzo</t>
  </si>
  <si>
    <t>Agrigento</t>
  </si>
  <si>
    <t>Enoconcordia di Navarra Giovanni S.a.s.</t>
  </si>
  <si>
    <t>via Donato Bramante, 4</t>
  </si>
  <si>
    <t>via Garessio, 17</t>
  </si>
  <si>
    <t>Fratelli Carli S.p.A.</t>
  </si>
  <si>
    <t>via della Quercia, 12</t>
  </si>
  <si>
    <t>Piazza repubblica Argentina 3 stadio Friuli</t>
  </si>
  <si>
    <t>Bergamo</t>
  </si>
  <si>
    <t>Valassi Carlo Srl</t>
  </si>
  <si>
    <t>Via Paolo Frajese, 36 -                            Località Colonna San Marco, 2</t>
  </si>
  <si>
    <t>S.a.c.ed Srl</t>
  </si>
  <si>
    <t>Corso del Popolo Immobiliare Srl</t>
  </si>
  <si>
    <t>Barletta</t>
  </si>
  <si>
    <t>Via  Giacomo Corcella,22</t>
  </si>
  <si>
    <t>Monza</t>
  </si>
  <si>
    <t>Via Cernuschi, 8  piano 2</t>
  </si>
  <si>
    <t>Provincia di Monza e della Brianza</t>
  </si>
  <si>
    <t>Via S. Antonio,36 ( Magazzino)</t>
  </si>
  <si>
    <t>Sig. Carlo Sorci</t>
  </si>
  <si>
    <t>MICELI GABRIELE</t>
  </si>
  <si>
    <t>via archimede 216</t>
  </si>
  <si>
    <t>viale della libertà, 2  ex GIL</t>
  </si>
  <si>
    <t>Mingrino Francesca e Mingrino Angelo Maria</t>
  </si>
  <si>
    <t>Cavicchi Eugenia Filomena</t>
  </si>
  <si>
    <t>solo man. Ordinaria</t>
  </si>
  <si>
    <t>Comune di Forlì</t>
  </si>
  <si>
    <t>WEMAY S.R.L</t>
  </si>
  <si>
    <t>Udinese Calcio Spa</t>
  </si>
  <si>
    <t xml:space="preserve">Giuseppina Vullo </t>
  </si>
  <si>
    <t xml:space="preserve">Varola Luca, Varola Daniela </t>
  </si>
  <si>
    <t>Nardi Dei Vincenzo e Yoko Fujwara</t>
  </si>
  <si>
    <t xml:space="preserve">Nardi Dei Anna, Della Gherardesca Sveva e Elena </t>
  </si>
  <si>
    <t xml:space="preserve">TRABES sas di Silvio Fabrizi </t>
  </si>
  <si>
    <t xml:space="preserve">CRIVAL srl </t>
  </si>
  <si>
    <t xml:space="preserve">Ratini Giuseppe e Figli snc </t>
  </si>
  <si>
    <t>Cleofe Muscari Tomaioli</t>
  </si>
  <si>
    <t xml:space="preserve">Galasso Maria Grazia                          </t>
  </si>
  <si>
    <t>Magda  Galasso</t>
  </si>
  <si>
    <t>Immobile con destinazione d'uso</t>
  </si>
  <si>
    <t>CREDEM (Sublocazione Enoconcordia)</t>
  </si>
  <si>
    <t>FC Park 24 Srl</t>
  </si>
  <si>
    <t>Amalia Versace</t>
  </si>
  <si>
    <t>Gabriella Versace</t>
  </si>
  <si>
    <t xml:space="preserve">Ema s.r.l. </t>
  </si>
  <si>
    <t>Comune Bari</t>
  </si>
  <si>
    <t>PERSEO S.r.l.</t>
  </si>
  <si>
    <t xml:space="preserve">UGO FLORES S.r.l.                                </t>
  </si>
  <si>
    <t>Lobera Giuseppe, Lobera Giorgio, Lobera Mario</t>
  </si>
  <si>
    <t xml:space="preserve">Casto Carmela </t>
  </si>
  <si>
    <t>Ragusa</t>
  </si>
  <si>
    <t>Giovanna Caruso e Barbara Caruso</t>
  </si>
  <si>
    <t xml:space="preserve">Nausicaa Spa </t>
  </si>
  <si>
    <t>APA - ASSOCIAZIONE PROVINCIALE ALLEVATORI</t>
  </si>
  <si>
    <t xml:space="preserve">Banco BPM Spa </t>
  </si>
  <si>
    <t xml:space="preserve">piazza matteotti - ex stazione ferroviaria/FSN </t>
  </si>
  <si>
    <t>ZAIM Srl</t>
  </si>
  <si>
    <t>38.573.20</t>
  </si>
  <si>
    <t xml:space="preserve">Padova </t>
  </si>
  <si>
    <t>Palermo</t>
  </si>
  <si>
    <t>Firenze</t>
  </si>
  <si>
    <t>Perugia</t>
  </si>
  <si>
    <t>Bari</t>
  </si>
  <si>
    <t>Campobasso</t>
  </si>
  <si>
    <t>Trieste</t>
  </si>
  <si>
    <t>Bologna</t>
  </si>
  <si>
    <t>Potenza</t>
  </si>
  <si>
    <t>via dei correttori, 12   - int. 2</t>
  </si>
  <si>
    <t xml:space="preserve">via dei correttori, 12  -  int. 3 </t>
  </si>
  <si>
    <t>via dei correttori, 12  -  int. 4</t>
  </si>
  <si>
    <t>De Martino                                      Valeria Anna Caterina</t>
  </si>
  <si>
    <t>Lorenzo III s.r.l.</t>
  </si>
  <si>
    <t xml:space="preserve">Caldart Matteo </t>
  </si>
  <si>
    <t>Associazione Cittadella dello Sport</t>
  </si>
  <si>
    <t>Ada Jahn Lavagnini</t>
  </si>
  <si>
    <t>Provincia Autonoma Bolzano</t>
  </si>
  <si>
    <t>Centro sportivo S. Filippo</t>
  </si>
  <si>
    <t>Esmeralda immobiliare s.r.l.</t>
  </si>
  <si>
    <t>Abitare costruzioni srl</t>
  </si>
  <si>
    <t>Piemonte gestione ambientale srl</t>
  </si>
  <si>
    <t>Tesoreria comunale di Como</t>
  </si>
  <si>
    <t>Tesoreria comunale di Cosenza</t>
  </si>
  <si>
    <t>Comune di Cremona</t>
  </si>
  <si>
    <t>Amministrazione provinciale</t>
  </si>
  <si>
    <t>Immobiliare cassa e scuola edile s.r.l.</t>
  </si>
  <si>
    <t>Società fratelli berutto s.r.l.</t>
  </si>
  <si>
    <t>Verdicchio Carla e Rita</t>
  </si>
  <si>
    <t>Comune di Mantova</t>
  </si>
  <si>
    <t>Comune di Modena</t>
  </si>
  <si>
    <t>Cardarelli Mariagrazia</t>
  </si>
  <si>
    <t xml:space="preserve"> via istritta 21  - contratto n° 1624</t>
  </si>
  <si>
    <t xml:space="preserve">via luigi anedda 3  </t>
  </si>
  <si>
    <t>galleria roma, 10 sc. C</t>
  </si>
  <si>
    <t>via c. calciati, 14</t>
  </si>
  <si>
    <t xml:space="preserve">via malagoli 12 "Corpo Piastra"  </t>
  </si>
  <si>
    <t xml:space="preserve">via panciatichi,11  </t>
  </si>
  <si>
    <t xml:space="preserve">via panciatichi,11 </t>
  </si>
  <si>
    <t xml:space="preserve">viale della libertà, 75  </t>
  </si>
  <si>
    <t xml:space="preserve">viale della repubblica, 158  </t>
  </si>
  <si>
    <t xml:space="preserve">via pirano, 3-5 </t>
  </si>
  <si>
    <t>Assindustria pesaro urbino</t>
  </si>
  <si>
    <t xml:space="preserve">Piacenza immobiliare s.r.l. </t>
  </si>
  <si>
    <t>Immobiliare pisa s.r.l.</t>
  </si>
  <si>
    <t>Comune di Pordenone</t>
  </si>
  <si>
    <t>Emanuele Antoci</t>
  </si>
  <si>
    <t>Mario de Lorenzi s.r.l.</t>
  </si>
  <si>
    <t xml:space="preserve">via adua, 97  </t>
  </si>
  <si>
    <t xml:space="preserve">via fundania snc - Torre A </t>
  </si>
  <si>
    <t xml:space="preserve">via covignano, 201 </t>
  </si>
  <si>
    <t xml:space="preserve">via Flaminia, 830 </t>
  </si>
  <si>
    <t xml:space="preserve">via Vitorchiano, 111 - 113 - 115  </t>
  </si>
  <si>
    <t xml:space="preserve">via flaminia, 388  </t>
  </si>
  <si>
    <t>via flaminia, 362</t>
  </si>
  <si>
    <t xml:space="preserve">via roma, 15  </t>
  </si>
  <si>
    <t xml:space="preserve">piazzale valgoi, 5 </t>
  </si>
  <si>
    <t>Cengalo s.a.s.</t>
  </si>
  <si>
    <t xml:space="preserve">viale magna grecia117-119 - via pisa 4 </t>
  </si>
  <si>
    <t>Emanuele Peluso S.p.A.</t>
  </si>
  <si>
    <t>via porta carrese, 43/45</t>
  </si>
  <si>
    <t>Rabbi Immobiliare s.r.l.</t>
  </si>
  <si>
    <t>Corso del Popolo,24</t>
  </si>
  <si>
    <t>Lamar sas di Santi Gianna</t>
  </si>
  <si>
    <t xml:space="preserve">via monte cimini, 19 </t>
  </si>
  <si>
    <t xml:space="preserve">viale trento 288  </t>
  </si>
  <si>
    <t xml:space="preserve">via degli artigiani, snc </t>
  </si>
  <si>
    <t xml:space="preserve">via muller, 37  </t>
  </si>
  <si>
    <t xml:space="preserve">via dei correnti, 2 </t>
  </si>
  <si>
    <t xml:space="preserve">via appia 208 int. A  p. 2° </t>
  </si>
  <si>
    <t>via delle genzane, 26  (magazzino/deposito)</t>
  </si>
  <si>
    <t xml:space="preserve">Business Park                                                 Via trattati comunitari europei, 7 - palazzo T7 </t>
  </si>
  <si>
    <t>Stadio Nereo Rocco</t>
  </si>
  <si>
    <r>
      <t>"</t>
    </r>
    <r>
      <rPr>
        <i/>
        <sz val="11"/>
        <rFont val="Tahoma"/>
        <family val="2"/>
      </rPr>
      <t>Palarossini</t>
    </r>
    <r>
      <rPr>
        <sz val="11"/>
        <rFont val="Tahoma"/>
        <family val="2"/>
      </rPr>
      <t xml:space="preserve">" via cameranense                            località Varano di Ancona </t>
    </r>
  </si>
  <si>
    <t xml:space="preserve">via carducci 4/c-I-L-M  </t>
  </si>
  <si>
    <t>via carducci 4                                    (magazzino/deposito)</t>
  </si>
  <si>
    <t xml:space="preserve">Stadio della Vittoria - Via di Maratona 2,3,4 e 13 </t>
  </si>
  <si>
    <t>via emanuele notarbartolo, 1/G</t>
  </si>
  <si>
    <t>Cortile Amato I,10 ( Posti auto)</t>
  </si>
  <si>
    <t>Via ripoli, 207/v</t>
  </si>
  <si>
    <t xml:space="preserve">Via ripoli, 207/v </t>
  </si>
  <si>
    <t>Via irlanda, 3/5</t>
  </si>
  <si>
    <t xml:space="preserve">via martiri dei lager, 65  </t>
  </si>
  <si>
    <t xml:space="preserve">corso della vittoria, 5 / via solferino 2  </t>
  </si>
  <si>
    <t xml:space="preserve">Palazzo dello Sport - Palapanini                             viale dello Sport, 25 1° piano </t>
  </si>
  <si>
    <t xml:space="preserve">via s. maria dell'arco, 16  </t>
  </si>
  <si>
    <t xml:space="preserve">via bizantini, 13 </t>
  </si>
  <si>
    <t xml:space="preserve">Via Galileo Galilei,133 </t>
  </si>
  <si>
    <t xml:space="preserve">via tassoni, 12 </t>
  </si>
  <si>
    <t xml:space="preserve">via annibali, 110  - località Piediripa </t>
  </si>
  <si>
    <t>via luigi einaudi</t>
  </si>
  <si>
    <t>via piemonte 52/a</t>
  </si>
  <si>
    <t>Via  Bezzecca,20/22</t>
  </si>
  <si>
    <t xml:space="preserve">via calasso 1/E </t>
  </si>
  <si>
    <t xml:space="preserve">viale italia, 457 </t>
  </si>
  <si>
    <t xml:space="preserve">via g.berta - Palazzo della Provincia </t>
  </si>
  <si>
    <t>p.zza caduti via fani, 49</t>
  </si>
  <si>
    <t>via G. Almirante / via Antonio Nazzaro, 9</t>
  </si>
  <si>
    <t xml:space="preserve">via Bongiovanni ang. Via Marconi </t>
  </si>
  <si>
    <t xml:space="preserve">via dante, 9 </t>
  </si>
  <si>
    <t xml:space="preserve">via a. stoppani, 18 </t>
  </si>
  <si>
    <t xml:space="preserve">via a. capitini, 40 </t>
  </si>
  <si>
    <t xml:space="preserve">via fabio filzi, 35  </t>
  </si>
  <si>
    <t xml:space="preserve">viale masia, 42 </t>
  </si>
  <si>
    <t xml:space="preserve">via spezioli, 52 </t>
  </si>
  <si>
    <t>via lucrezia della valle (quartiere sala), 19/44 "centro lucrezia della valle"</t>
  </si>
  <si>
    <t xml:space="preserve">Corso Sicilia,43  </t>
  </si>
  <si>
    <t xml:space="preserve">via don minzoni 231/a  </t>
  </si>
  <si>
    <t>via dalmazia, 21 b-c</t>
  </si>
  <si>
    <t xml:space="preserve">via bazoli, 10 </t>
  </si>
  <si>
    <t xml:space="preserve">piazza verdi 14 </t>
  </si>
  <si>
    <t>v.le matteotti, 21</t>
  </si>
  <si>
    <t xml:space="preserve">via monte gleno, 21 </t>
  </si>
  <si>
    <t xml:space="preserve">via pagello,11 </t>
  </si>
  <si>
    <t xml:space="preserve">via cipro, 30 belluno </t>
  </si>
  <si>
    <t xml:space="preserve">via palatucci,1 </t>
  </si>
  <si>
    <t xml:space="preserve">corso alessandria, 166 </t>
  </si>
  <si>
    <t>via antonio ceci, 7</t>
  </si>
  <si>
    <t>via vittorio veneto, 33/13</t>
  </si>
  <si>
    <t xml:space="preserve">eredi di Mattu Chironi Gavina </t>
  </si>
  <si>
    <t>via veneto, 21  - 1° piano int.1 e 2                        contratto n° 4012</t>
  </si>
  <si>
    <t xml:space="preserve">via carducci, 44 - via cagliari 242  </t>
  </si>
  <si>
    <t xml:space="preserve">                                 Canone annuo 
</t>
  </si>
  <si>
    <t xml:space="preserve">IMMOBILI IN LOCAZIONE PASSIVA                                                                                                                Uffici Sport e salute Spa e OO.SS. </t>
  </si>
  <si>
    <r>
      <t>"Stadio del Conero"</t>
    </r>
    <r>
      <rPr>
        <sz val="11"/>
        <rFont val="Tahoma"/>
        <family val="2"/>
      </rPr>
      <t xml:space="preserve"> via cameranense                  località Varano di Ancona </t>
    </r>
  </si>
  <si>
    <t>Via Magna Grecia (Magazzino)</t>
  </si>
  <si>
    <t>viale degli Eucalipti, 2 angolo Via Sciascia</t>
  </si>
  <si>
    <t>via carducci 4 V  (Primo Piano)</t>
  </si>
  <si>
    <t xml:space="preserve">via carducci 4 V  (Primo Piano) </t>
  </si>
  <si>
    <t>Musa Immobiliare s.r.l.</t>
  </si>
  <si>
    <t>Immobiliare Lungarno s.r.l.</t>
  </si>
  <si>
    <t>Immobiliare Royal Cervinia s.r.l.</t>
  </si>
  <si>
    <t>Il Borgo s.r.l.</t>
  </si>
  <si>
    <t>T7 s.r.l.</t>
  </si>
  <si>
    <t>COMIT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</si>
</sst>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16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Migliaia [0]" xfId="1" builtinId="6"/>
    <cellStyle name="Normal_20030513_STRUTTURA CDC FINTECNA_2004" xfId="2" xr:uid="{00000000-0005-0000-0000-000001000000}"/>
    <cellStyle name="Normale" xfId="0" builtinId="0"/>
    <cellStyle name="Normale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12"/>
  <sheetViews>
    <sheetView tabSelected="1" zoomScale="86" zoomScaleNormal="86" workbookViewId="0">
      <selection activeCell="N6" sqref="N6"/>
    </sheetView>
  </sheetViews>
  <sheetFormatPr defaultRowHeight="12.75" x14ac:dyDescent="0.2"/>
  <cols>
    <col min="1" max="1" width="20.85546875" customWidth="1"/>
    <col min="2" max="2" width="46.140625" customWidth="1"/>
    <col min="3" max="3" width="37.5703125" style="2" customWidth="1"/>
    <col min="4" max="4" width="19" customWidth="1"/>
    <col min="5" max="5" width="8.7109375" customWidth="1"/>
  </cols>
  <sheetData>
    <row r="1" spans="1:90" ht="71.45" customHeight="1" x14ac:dyDescent="0.2">
      <c r="A1" s="12" t="s">
        <v>289</v>
      </c>
      <c r="B1" s="13"/>
      <c r="C1" s="13"/>
      <c r="D1" s="14"/>
    </row>
    <row r="2" spans="1:90" ht="49.9" customHeight="1" x14ac:dyDescent="0.2">
      <c r="A2" s="15" t="s">
        <v>147</v>
      </c>
      <c r="B2" s="15" t="s">
        <v>108</v>
      </c>
      <c r="C2" s="15" t="s">
        <v>107</v>
      </c>
      <c r="D2" s="15" t="s">
        <v>288</v>
      </c>
    </row>
    <row r="3" spans="1:90" ht="30" customHeight="1" x14ac:dyDescent="0.2">
      <c r="A3" s="5" t="s">
        <v>109</v>
      </c>
      <c r="B3" s="5" t="s">
        <v>292</v>
      </c>
      <c r="C3" s="5" t="s">
        <v>110</v>
      </c>
      <c r="D3" s="7">
        <v>9600</v>
      </c>
    </row>
    <row r="4" spans="1:90" ht="30" customHeight="1" x14ac:dyDescent="0.2">
      <c r="A4" s="5" t="s">
        <v>109</v>
      </c>
      <c r="B4" s="5" t="s">
        <v>292</v>
      </c>
      <c r="C4" s="5" t="s">
        <v>148</v>
      </c>
      <c r="D4" s="7">
        <v>9600</v>
      </c>
    </row>
    <row r="5" spans="1:90" ht="30" customHeight="1" x14ac:dyDescent="0.2">
      <c r="A5" s="5" t="s">
        <v>109</v>
      </c>
      <c r="B5" s="5" t="s">
        <v>291</v>
      </c>
      <c r="C5" s="5" t="s">
        <v>137</v>
      </c>
      <c r="D5" s="7">
        <v>1800</v>
      </c>
    </row>
    <row r="6" spans="1:90" ht="30" customHeight="1" x14ac:dyDescent="0.2">
      <c r="A6" s="5" t="s">
        <v>0</v>
      </c>
      <c r="B6" s="5" t="s">
        <v>1</v>
      </c>
      <c r="C6" s="5" t="s">
        <v>2</v>
      </c>
      <c r="D6" s="6">
        <v>36000</v>
      </c>
    </row>
    <row r="7" spans="1:90" ht="30" customHeight="1" x14ac:dyDescent="0.2">
      <c r="A7" s="5" t="s">
        <v>3</v>
      </c>
      <c r="B7" s="8" t="s">
        <v>290</v>
      </c>
      <c r="C7" s="5" t="s">
        <v>4</v>
      </c>
      <c r="D7" s="6">
        <v>70685.279999999999</v>
      </c>
    </row>
    <row r="8" spans="1:90" ht="30" customHeight="1" x14ac:dyDescent="0.2">
      <c r="A8" s="4" t="s">
        <v>3</v>
      </c>
      <c r="B8" s="4" t="s">
        <v>239</v>
      </c>
      <c r="C8" s="4" t="s">
        <v>4</v>
      </c>
      <c r="D8" s="1">
        <v>41202.120000000003</v>
      </c>
    </row>
    <row r="9" spans="1:90" s="3" customFormat="1" ht="30" customHeight="1" x14ac:dyDescent="0.2">
      <c r="A9" s="5" t="s">
        <v>5</v>
      </c>
      <c r="B9" s="5" t="s">
        <v>284</v>
      </c>
      <c r="C9" s="5" t="s">
        <v>6</v>
      </c>
      <c r="D9" s="6">
        <v>26136.48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ht="30" customHeight="1" x14ac:dyDescent="0.2">
      <c r="A10" s="5" t="s">
        <v>7</v>
      </c>
      <c r="B10" s="5" t="s">
        <v>283</v>
      </c>
      <c r="C10" s="5" t="s">
        <v>8</v>
      </c>
      <c r="D10" s="6">
        <v>37413.040000000001</v>
      </c>
    </row>
    <row r="11" spans="1:90" ht="30" customHeight="1" x14ac:dyDescent="0.2">
      <c r="A11" s="5" t="s">
        <v>9</v>
      </c>
      <c r="B11" s="5" t="s">
        <v>282</v>
      </c>
      <c r="C11" s="5" t="s">
        <v>10</v>
      </c>
      <c r="D11" s="6">
        <v>14400</v>
      </c>
    </row>
    <row r="12" spans="1:90" ht="30" customHeight="1" x14ac:dyDescent="0.2">
      <c r="A12" s="5" t="s">
        <v>11</v>
      </c>
      <c r="B12" s="5" t="s">
        <v>281</v>
      </c>
      <c r="C12" s="5" t="s">
        <v>12</v>
      </c>
      <c r="D12" s="6">
        <v>13476.46</v>
      </c>
    </row>
    <row r="13" spans="1:90" ht="30" customHeight="1" x14ac:dyDescent="0.2">
      <c r="A13" s="4" t="s">
        <v>170</v>
      </c>
      <c r="B13" s="4" t="s">
        <v>242</v>
      </c>
      <c r="C13" s="4" t="s">
        <v>153</v>
      </c>
      <c r="D13" s="1">
        <v>61990.92</v>
      </c>
    </row>
    <row r="14" spans="1:90" ht="30" customHeight="1" x14ac:dyDescent="0.2">
      <c r="A14" s="5" t="s">
        <v>121</v>
      </c>
      <c r="B14" s="5" t="s">
        <v>122</v>
      </c>
      <c r="C14" s="5" t="s">
        <v>178</v>
      </c>
      <c r="D14" s="6">
        <v>7800</v>
      </c>
    </row>
    <row r="15" spans="1:90" ht="30" customHeight="1" x14ac:dyDescent="0.2">
      <c r="A15" s="5" t="s">
        <v>13</v>
      </c>
      <c r="B15" s="5" t="s">
        <v>280</v>
      </c>
      <c r="C15" s="5" t="s">
        <v>179</v>
      </c>
      <c r="D15" s="6">
        <v>17421.240000000002</v>
      </c>
    </row>
    <row r="16" spans="1:90" ht="30" customHeight="1" x14ac:dyDescent="0.2">
      <c r="A16" s="5" t="s">
        <v>13</v>
      </c>
      <c r="B16" s="5" t="s">
        <v>279</v>
      </c>
      <c r="C16" s="5" t="s">
        <v>180</v>
      </c>
      <c r="D16" s="6">
        <v>10947.6</v>
      </c>
    </row>
    <row r="17" spans="1:4" ht="30" customHeight="1" x14ac:dyDescent="0.2">
      <c r="A17" s="5" t="s">
        <v>116</v>
      </c>
      <c r="B17" s="5" t="s">
        <v>278</v>
      </c>
      <c r="C17" s="5" t="s">
        <v>181</v>
      </c>
      <c r="D17" s="6">
        <v>50000</v>
      </c>
    </row>
    <row r="18" spans="1:4" ht="30" customHeight="1" x14ac:dyDescent="0.2">
      <c r="A18" s="5" t="s">
        <v>14</v>
      </c>
      <c r="B18" s="5" t="s">
        <v>277</v>
      </c>
      <c r="C18" s="5" t="s">
        <v>182</v>
      </c>
      <c r="D18" s="6">
        <v>16285.68</v>
      </c>
    </row>
    <row r="19" spans="1:4" ht="30" customHeight="1" x14ac:dyDescent="0.2">
      <c r="A19" s="4" t="s">
        <v>173</v>
      </c>
      <c r="B19" s="4" t="s">
        <v>237</v>
      </c>
      <c r="C19" s="4" t="s">
        <v>299</v>
      </c>
      <c r="D19" s="1">
        <v>367650</v>
      </c>
    </row>
    <row r="20" spans="1:4" ht="30" customHeight="1" x14ac:dyDescent="0.2">
      <c r="A20" s="5" t="s">
        <v>15</v>
      </c>
      <c r="B20" s="5" t="s">
        <v>276</v>
      </c>
      <c r="C20" s="5" t="s">
        <v>183</v>
      </c>
      <c r="D20" s="9" t="s">
        <v>133</v>
      </c>
    </row>
    <row r="21" spans="1:4" ht="30" customHeight="1" x14ac:dyDescent="0.2">
      <c r="A21" s="5" t="s">
        <v>16</v>
      </c>
      <c r="B21" s="5" t="s">
        <v>275</v>
      </c>
      <c r="C21" s="5" t="s">
        <v>184</v>
      </c>
      <c r="D21" s="6">
        <v>27362.45</v>
      </c>
    </row>
    <row r="22" spans="1:4" ht="30" customHeight="1" x14ac:dyDescent="0.2">
      <c r="A22" s="5" t="s">
        <v>17</v>
      </c>
      <c r="B22" s="5" t="s">
        <v>274</v>
      </c>
      <c r="C22" s="5" t="s">
        <v>18</v>
      </c>
      <c r="D22" s="6">
        <v>52896</v>
      </c>
    </row>
    <row r="23" spans="1:4" ht="30" customHeight="1" x14ac:dyDescent="0.2">
      <c r="A23" s="5" t="s">
        <v>19</v>
      </c>
      <c r="B23" s="5" t="s">
        <v>273</v>
      </c>
      <c r="C23" s="5" t="s">
        <v>20</v>
      </c>
      <c r="D23" s="6">
        <v>24999.96</v>
      </c>
    </row>
    <row r="24" spans="1:4" ht="39.6" customHeight="1" x14ac:dyDescent="0.2">
      <c r="A24" s="4" t="s">
        <v>171</v>
      </c>
      <c r="B24" s="4" t="s">
        <v>240</v>
      </c>
      <c r="C24" s="4" t="s">
        <v>300</v>
      </c>
      <c r="D24" s="1">
        <f>58800</f>
        <v>58800</v>
      </c>
    </row>
    <row r="25" spans="1:4" ht="30" customHeight="1" x14ac:dyDescent="0.2">
      <c r="A25" s="4" t="s">
        <v>171</v>
      </c>
      <c r="B25" s="4" t="s">
        <v>241</v>
      </c>
      <c r="C25" s="4" t="s">
        <v>100</v>
      </c>
      <c r="D25" s="1">
        <v>1440</v>
      </c>
    </row>
    <row r="26" spans="1:4" ht="30" customHeight="1" x14ac:dyDescent="0.2">
      <c r="A26" s="4" t="s">
        <v>171</v>
      </c>
      <c r="B26" s="4" t="s">
        <v>293</v>
      </c>
      <c r="C26" s="4" t="s">
        <v>145</v>
      </c>
      <c r="D26" s="1">
        <v>10160.040000000001</v>
      </c>
    </row>
    <row r="27" spans="1:4" ht="32.450000000000003" customHeight="1" x14ac:dyDescent="0.2">
      <c r="A27" s="4" t="s">
        <v>171</v>
      </c>
      <c r="B27" s="4" t="s">
        <v>294</v>
      </c>
      <c r="C27" s="4" t="s">
        <v>146</v>
      </c>
      <c r="D27" s="1">
        <v>7540.08</v>
      </c>
    </row>
    <row r="28" spans="1:4" ht="30" customHeight="1" x14ac:dyDescent="0.2">
      <c r="A28" s="10" t="s">
        <v>21</v>
      </c>
      <c r="B28" s="10" t="s">
        <v>111</v>
      </c>
      <c r="C28" s="5" t="s">
        <v>155</v>
      </c>
      <c r="D28" s="11">
        <v>19200</v>
      </c>
    </row>
    <row r="29" spans="1:4" ht="30" customHeight="1" x14ac:dyDescent="0.2">
      <c r="A29" s="10" t="s">
        <v>21</v>
      </c>
      <c r="B29" s="10" t="s">
        <v>111</v>
      </c>
      <c r="C29" s="5" t="s">
        <v>154</v>
      </c>
      <c r="D29" s="11">
        <v>4800</v>
      </c>
    </row>
    <row r="30" spans="1:4" ht="30" customHeight="1" x14ac:dyDescent="0.2">
      <c r="A30" s="5" t="s">
        <v>22</v>
      </c>
      <c r="B30" s="5" t="s">
        <v>272</v>
      </c>
      <c r="C30" s="5" t="s">
        <v>185</v>
      </c>
      <c r="D30" s="6">
        <v>45643.32</v>
      </c>
    </row>
    <row r="31" spans="1:4" ht="30" customHeight="1" x14ac:dyDescent="0.2">
      <c r="A31" s="5" t="s">
        <v>23</v>
      </c>
      <c r="B31" s="5" t="s">
        <v>271</v>
      </c>
      <c r="C31" s="5" t="s">
        <v>186</v>
      </c>
      <c r="D31" s="6">
        <f>27816/122*100</f>
        <v>22800</v>
      </c>
    </row>
    <row r="32" spans="1:4" ht="30" customHeight="1" x14ac:dyDescent="0.2">
      <c r="A32" s="5" t="s">
        <v>24</v>
      </c>
      <c r="B32" s="5" t="s">
        <v>270</v>
      </c>
      <c r="C32" s="5" t="s">
        <v>187</v>
      </c>
      <c r="D32" s="6">
        <v>45600</v>
      </c>
    </row>
    <row r="33" spans="1:4" ht="30" customHeight="1" x14ac:dyDescent="0.2">
      <c r="A33" s="5" t="s">
        <v>25</v>
      </c>
      <c r="B33" s="5" t="s">
        <v>269</v>
      </c>
      <c r="C33" s="5" t="s">
        <v>188</v>
      </c>
      <c r="D33" s="6">
        <v>24418.6</v>
      </c>
    </row>
    <row r="34" spans="1:4" ht="30" customHeight="1" x14ac:dyDescent="0.2">
      <c r="A34" s="5" t="s">
        <v>26</v>
      </c>
      <c r="B34" s="5" t="s">
        <v>163</v>
      </c>
      <c r="C34" s="5" t="s">
        <v>189</v>
      </c>
      <c r="D34" s="6">
        <v>18436.5</v>
      </c>
    </row>
    <row r="35" spans="1:4" ht="30" customHeight="1" x14ac:dyDescent="0.2">
      <c r="A35" s="5" t="s">
        <v>27</v>
      </c>
      <c r="B35" s="5" t="s">
        <v>268</v>
      </c>
      <c r="C35" s="5" t="s">
        <v>190</v>
      </c>
      <c r="D35" s="6">
        <v>37770.910000000003</v>
      </c>
    </row>
    <row r="36" spans="1:4" ht="30" customHeight="1" x14ac:dyDescent="0.2">
      <c r="A36" s="5" t="s">
        <v>28</v>
      </c>
      <c r="B36" s="5" t="s">
        <v>267</v>
      </c>
      <c r="C36" s="5" t="s">
        <v>132</v>
      </c>
      <c r="D36" s="6">
        <v>16800</v>
      </c>
    </row>
    <row r="37" spans="1:4" ht="30" customHeight="1" x14ac:dyDescent="0.2">
      <c r="A37" s="5" t="s">
        <v>29</v>
      </c>
      <c r="B37" s="5" t="s">
        <v>266</v>
      </c>
      <c r="C37" s="5" t="s">
        <v>156</v>
      </c>
      <c r="D37" s="6">
        <v>37810.92</v>
      </c>
    </row>
    <row r="38" spans="1:4" ht="30" customHeight="1" x14ac:dyDescent="0.2">
      <c r="A38" s="5" t="s">
        <v>30</v>
      </c>
      <c r="B38" s="5" t="s">
        <v>265</v>
      </c>
      <c r="C38" s="5" t="s">
        <v>131</v>
      </c>
      <c r="D38" s="6">
        <v>18000</v>
      </c>
    </row>
    <row r="39" spans="1:4" ht="30" customHeight="1" x14ac:dyDescent="0.2">
      <c r="A39" s="5" t="s">
        <v>31</v>
      </c>
      <c r="B39" s="5" t="s">
        <v>264</v>
      </c>
      <c r="C39" s="5" t="s">
        <v>32</v>
      </c>
      <c r="D39" s="6">
        <v>64752</v>
      </c>
    </row>
    <row r="40" spans="1:4" ht="30" customHeight="1" x14ac:dyDescent="0.2">
      <c r="A40" s="4" t="s">
        <v>168</v>
      </c>
      <c r="B40" s="4" t="s">
        <v>245</v>
      </c>
      <c r="C40" s="4" t="s">
        <v>102</v>
      </c>
      <c r="D40" s="1">
        <v>56100</v>
      </c>
    </row>
    <row r="41" spans="1:4" ht="30" customHeight="1" x14ac:dyDescent="0.2">
      <c r="A41" s="4" t="s">
        <v>168</v>
      </c>
      <c r="B41" s="4" t="s">
        <v>246</v>
      </c>
      <c r="C41" s="4" t="s">
        <v>103</v>
      </c>
      <c r="D41" s="1">
        <v>56100</v>
      </c>
    </row>
    <row r="42" spans="1:4" ht="30" customHeight="1" x14ac:dyDescent="0.2">
      <c r="A42" s="4" t="s">
        <v>168</v>
      </c>
      <c r="B42" s="4" t="s">
        <v>247</v>
      </c>
      <c r="C42" s="4" t="s">
        <v>104</v>
      </c>
      <c r="D42" s="1">
        <f>111996/122*100</f>
        <v>91800</v>
      </c>
    </row>
    <row r="43" spans="1:4" ht="30" customHeight="1" x14ac:dyDescent="0.2">
      <c r="A43" s="5" t="s">
        <v>33</v>
      </c>
      <c r="B43" s="5" t="s">
        <v>263</v>
      </c>
      <c r="C43" s="5" t="s">
        <v>164</v>
      </c>
      <c r="D43" s="6">
        <f>38078.64/122*100</f>
        <v>31212</v>
      </c>
    </row>
    <row r="44" spans="1:4" ht="30" customHeight="1" x14ac:dyDescent="0.2">
      <c r="A44" s="5" t="s">
        <v>34</v>
      </c>
      <c r="B44" s="5" t="s">
        <v>130</v>
      </c>
      <c r="C44" s="5" t="s">
        <v>134</v>
      </c>
      <c r="D44" s="6">
        <v>24180</v>
      </c>
    </row>
    <row r="45" spans="1:4" ht="30" customHeight="1" x14ac:dyDescent="0.2">
      <c r="A45" s="5" t="s">
        <v>35</v>
      </c>
      <c r="B45" s="5" t="s">
        <v>262</v>
      </c>
      <c r="C45" s="5" t="s">
        <v>36</v>
      </c>
      <c r="D45" s="6">
        <v>13920</v>
      </c>
    </row>
    <row r="46" spans="1:4" ht="30" customHeight="1" x14ac:dyDescent="0.2">
      <c r="A46" s="5" t="s">
        <v>97</v>
      </c>
      <c r="B46" s="5" t="s">
        <v>97</v>
      </c>
      <c r="C46" s="5" t="s">
        <v>98</v>
      </c>
      <c r="D46" s="6">
        <v>1301</v>
      </c>
    </row>
    <row r="47" spans="1:4" ht="30" customHeight="1" x14ac:dyDescent="0.2">
      <c r="A47" s="5" t="s">
        <v>37</v>
      </c>
      <c r="B47" s="5" t="s">
        <v>112</v>
      </c>
      <c r="C47" s="5" t="s">
        <v>113</v>
      </c>
      <c r="D47" s="6">
        <v>24000</v>
      </c>
    </row>
    <row r="48" spans="1:4" ht="30" customHeight="1" x14ac:dyDescent="0.2">
      <c r="A48" s="5" t="s">
        <v>38</v>
      </c>
      <c r="B48" s="5" t="s">
        <v>261</v>
      </c>
      <c r="C48" s="5" t="s">
        <v>191</v>
      </c>
      <c r="D48" s="6">
        <v>13349.51</v>
      </c>
    </row>
    <row r="49" spans="1:4" ht="30" customHeight="1" x14ac:dyDescent="0.2">
      <c r="A49" s="5" t="s">
        <v>39</v>
      </c>
      <c r="B49" s="5" t="s">
        <v>260</v>
      </c>
      <c r="C49" s="5" t="s">
        <v>40</v>
      </c>
      <c r="D49" s="6">
        <f>43920/122*100</f>
        <v>36000</v>
      </c>
    </row>
    <row r="50" spans="1:4" ht="30" customHeight="1" x14ac:dyDescent="0.2">
      <c r="A50" s="5" t="s">
        <v>41</v>
      </c>
      <c r="B50" s="5" t="s">
        <v>259</v>
      </c>
      <c r="C50" s="5" t="s">
        <v>157</v>
      </c>
      <c r="D50" s="6">
        <v>10390.32</v>
      </c>
    </row>
    <row r="51" spans="1:4" ht="30" customHeight="1" x14ac:dyDescent="0.2">
      <c r="A51" s="5" t="s">
        <v>41</v>
      </c>
      <c r="B51" s="5" t="s">
        <v>259</v>
      </c>
      <c r="C51" s="5" t="s">
        <v>42</v>
      </c>
      <c r="D51" s="6">
        <v>22587.24</v>
      </c>
    </row>
    <row r="52" spans="1:4" ht="30" customHeight="1" x14ac:dyDescent="0.2">
      <c r="A52" s="5" t="s">
        <v>41</v>
      </c>
      <c r="B52" s="5" t="s">
        <v>259</v>
      </c>
      <c r="C52" s="5" t="s">
        <v>138</v>
      </c>
      <c r="D52" s="6">
        <v>12197.16</v>
      </c>
    </row>
    <row r="53" spans="1:4" ht="30" customHeight="1" x14ac:dyDescent="0.2">
      <c r="A53" s="5" t="s">
        <v>43</v>
      </c>
      <c r="B53" s="5" t="s">
        <v>258</v>
      </c>
      <c r="C53" s="5" t="s">
        <v>117</v>
      </c>
      <c r="D53" s="9" t="s">
        <v>165</v>
      </c>
    </row>
    <row r="54" spans="1:4" ht="30" customHeight="1" x14ac:dyDescent="0.2">
      <c r="A54" s="5" t="s">
        <v>44</v>
      </c>
      <c r="B54" s="5" t="s">
        <v>257</v>
      </c>
      <c r="C54" s="5" t="s">
        <v>192</v>
      </c>
      <c r="D54" s="6">
        <v>44113.2</v>
      </c>
    </row>
    <row r="55" spans="1:4" ht="30" customHeight="1" x14ac:dyDescent="0.2">
      <c r="A55" s="5" t="s">
        <v>45</v>
      </c>
      <c r="B55" s="5" t="s">
        <v>256</v>
      </c>
      <c r="C55" s="5" t="s">
        <v>193</v>
      </c>
      <c r="D55" s="6">
        <v>51901.56</v>
      </c>
    </row>
    <row r="56" spans="1:4" ht="30" customHeight="1" x14ac:dyDescent="0.2">
      <c r="A56" s="5" t="s">
        <v>46</v>
      </c>
      <c r="B56" s="5" t="s">
        <v>255</v>
      </c>
      <c r="C56" s="5" t="s">
        <v>194</v>
      </c>
      <c r="D56" s="6">
        <v>37188.89</v>
      </c>
    </row>
    <row r="57" spans="1:4" ht="30" customHeight="1" x14ac:dyDescent="0.2">
      <c r="A57" s="5" t="s">
        <v>47</v>
      </c>
      <c r="B57" s="5" t="s">
        <v>254</v>
      </c>
      <c r="C57" s="5" t="s">
        <v>195</v>
      </c>
      <c r="D57" s="6">
        <v>10500</v>
      </c>
    </row>
    <row r="58" spans="1:4" ht="30" customHeight="1" x14ac:dyDescent="0.2">
      <c r="A58" s="5" t="s">
        <v>48</v>
      </c>
      <c r="B58" s="5" t="s">
        <v>253</v>
      </c>
      <c r="C58" s="5" t="s">
        <v>160</v>
      </c>
      <c r="D58" s="6">
        <v>36216</v>
      </c>
    </row>
    <row r="59" spans="1:4" ht="30" customHeight="1" x14ac:dyDescent="0.2">
      <c r="A59" s="5" t="s">
        <v>49</v>
      </c>
      <c r="B59" s="5" t="s">
        <v>252</v>
      </c>
      <c r="C59" s="5" t="s">
        <v>50</v>
      </c>
      <c r="D59" s="6">
        <v>18048</v>
      </c>
    </row>
    <row r="60" spans="1:4" ht="30" customHeight="1" x14ac:dyDescent="0.2">
      <c r="A60" s="5" t="s">
        <v>51</v>
      </c>
      <c r="B60" s="5" t="s">
        <v>251</v>
      </c>
      <c r="C60" s="5" t="s">
        <v>159</v>
      </c>
      <c r="D60" s="6">
        <v>16800</v>
      </c>
    </row>
    <row r="61" spans="1:4" ht="30" customHeight="1" x14ac:dyDescent="0.2">
      <c r="A61" s="5" t="s">
        <v>52</v>
      </c>
      <c r="B61" s="5" t="s">
        <v>250</v>
      </c>
      <c r="C61" s="5" t="s">
        <v>196</v>
      </c>
      <c r="D61" s="6">
        <f>21528.17/122*100</f>
        <v>17646.040983606556</v>
      </c>
    </row>
    <row r="62" spans="1:4" ht="30" customHeight="1" x14ac:dyDescent="0.2">
      <c r="A62" s="5" t="s">
        <v>123</v>
      </c>
      <c r="B62" s="5" t="s">
        <v>124</v>
      </c>
      <c r="C62" s="5" t="s">
        <v>125</v>
      </c>
      <c r="D62" s="6">
        <v>19880.23</v>
      </c>
    </row>
    <row r="63" spans="1:4" ht="30" customHeight="1" x14ac:dyDescent="0.2">
      <c r="A63" s="5" t="s">
        <v>53</v>
      </c>
      <c r="B63" s="5" t="s">
        <v>249</v>
      </c>
      <c r="C63" s="5" t="s">
        <v>197</v>
      </c>
      <c r="D63" s="6">
        <v>19568.04</v>
      </c>
    </row>
    <row r="64" spans="1:4" ht="30" customHeight="1" x14ac:dyDescent="0.2">
      <c r="A64" s="5" t="s">
        <v>54</v>
      </c>
      <c r="B64" s="5" t="s">
        <v>198</v>
      </c>
      <c r="C64" s="5" t="s">
        <v>285</v>
      </c>
      <c r="D64" s="6">
        <v>6054.12</v>
      </c>
    </row>
    <row r="65" spans="1:4" ht="30" customHeight="1" x14ac:dyDescent="0.2">
      <c r="A65" s="5" t="s">
        <v>54</v>
      </c>
      <c r="B65" s="5" t="s">
        <v>286</v>
      </c>
      <c r="C65" s="5" t="s">
        <v>285</v>
      </c>
      <c r="D65" s="6">
        <v>12000</v>
      </c>
    </row>
    <row r="66" spans="1:4" ht="30" customHeight="1" x14ac:dyDescent="0.2">
      <c r="A66" s="5" t="s">
        <v>55</v>
      </c>
      <c r="B66" s="5" t="s">
        <v>287</v>
      </c>
      <c r="C66" s="5" t="s">
        <v>56</v>
      </c>
      <c r="D66" s="6">
        <v>45472.08</v>
      </c>
    </row>
    <row r="67" spans="1:4" ht="30" customHeight="1" x14ac:dyDescent="0.2">
      <c r="A67" s="5" t="s">
        <v>166</v>
      </c>
      <c r="B67" s="5" t="s">
        <v>105</v>
      </c>
      <c r="C67" s="5" t="s">
        <v>106</v>
      </c>
      <c r="D67" s="6">
        <v>92905.81</v>
      </c>
    </row>
    <row r="68" spans="1:4" ht="30" customHeight="1" x14ac:dyDescent="0.2">
      <c r="A68" s="5" t="s">
        <v>167</v>
      </c>
      <c r="B68" s="5" t="s">
        <v>243</v>
      </c>
      <c r="C68" s="5" t="s">
        <v>295</v>
      </c>
      <c r="D68" s="6">
        <f>64659.96/122*100</f>
        <v>52999.96721311476</v>
      </c>
    </row>
    <row r="69" spans="1:4" ht="30" customHeight="1" x14ac:dyDescent="0.2">
      <c r="A69" s="5" t="s">
        <v>167</v>
      </c>
      <c r="B69" s="5" t="s">
        <v>243</v>
      </c>
      <c r="C69" s="5" t="s">
        <v>101</v>
      </c>
      <c r="D69" s="6">
        <v>14572.8</v>
      </c>
    </row>
    <row r="70" spans="1:4" ht="30" customHeight="1" x14ac:dyDescent="0.2">
      <c r="A70" s="5" t="s">
        <v>167</v>
      </c>
      <c r="B70" s="5" t="s">
        <v>243</v>
      </c>
      <c r="C70" s="5" t="s">
        <v>127</v>
      </c>
      <c r="D70" s="6">
        <v>17318.52</v>
      </c>
    </row>
    <row r="71" spans="1:4" ht="30" customHeight="1" x14ac:dyDescent="0.2">
      <c r="A71" s="4" t="s">
        <v>167</v>
      </c>
      <c r="B71" s="4" t="s">
        <v>244</v>
      </c>
      <c r="C71" s="4" t="s">
        <v>149</v>
      </c>
      <c r="D71" s="1">
        <v>3000</v>
      </c>
    </row>
    <row r="72" spans="1:4" ht="30" customHeight="1" x14ac:dyDescent="0.2">
      <c r="A72" s="5" t="s">
        <v>57</v>
      </c>
      <c r="B72" s="5" t="s">
        <v>199</v>
      </c>
      <c r="C72" s="5" t="s">
        <v>58</v>
      </c>
      <c r="D72" s="6">
        <v>44200</v>
      </c>
    </row>
    <row r="73" spans="1:4" ht="30" customHeight="1" x14ac:dyDescent="0.2">
      <c r="A73" s="5" t="s">
        <v>59</v>
      </c>
      <c r="B73" s="5" t="s">
        <v>60</v>
      </c>
      <c r="C73" s="5" t="s">
        <v>61</v>
      </c>
      <c r="D73" s="6">
        <v>12750</v>
      </c>
    </row>
    <row r="74" spans="1:4" ht="30" customHeight="1" x14ac:dyDescent="0.2">
      <c r="A74" s="4" t="s">
        <v>169</v>
      </c>
      <c r="B74" s="4" t="s">
        <v>248</v>
      </c>
      <c r="C74" s="4" t="s">
        <v>152</v>
      </c>
      <c r="D74" s="1">
        <v>85581.36</v>
      </c>
    </row>
    <row r="75" spans="1:4" ht="30" customHeight="1" x14ac:dyDescent="0.2">
      <c r="A75" s="5" t="s">
        <v>62</v>
      </c>
      <c r="B75" s="5" t="s">
        <v>200</v>
      </c>
      <c r="C75" s="5" t="s">
        <v>208</v>
      </c>
      <c r="D75" s="6">
        <v>22151.34</v>
      </c>
    </row>
    <row r="76" spans="1:4" ht="30" customHeight="1" x14ac:dyDescent="0.2">
      <c r="A76" s="5" t="s">
        <v>63</v>
      </c>
      <c r="B76" s="5" t="s">
        <v>201</v>
      </c>
      <c r="C76" s="5" t="s">
        <v>209</v>
      </c>
      <c r="D76" s="6">
        <v>40914.14</v>
      </c>
    </row>
    <row r="77" spans="1:4" ht="30" customHeight="1" x14ac:dyDescent="0.2">
      <c r="A77" s="5" t="s">
        <v>64</v>
      </c>
      <c r="B77" s="5" t="s">
        <v>202</v>
      </c>
      <c r="C77" s="5" t="s">
        <v>210</v>
      </c>
      <c r="D77" s="6">
        <f>59500</f>
        <v>59500</v>
      </c>
    </row>
    <row r="78" spans="1:4" ht="30" customHeight="1" x14ac:dyDescent="0.2">
      <c r="A78" s="5" t="s">
        <v>65</v>
      </c>
      <c r="B78" s="5" t="s">
        <v>203</v>
      </c>
      <c r="C78" s="5" t="s">
        <v>139</v>
      </c>
      <c r="D78" s="6">
        <v>17059.2</v>
      </c>
    </row>
    <row r="79" spans="1:4" ht="30" customHeight="1" x14ac:dyDescent="0.2">
      <c r="A79" s="5" t="s">
        <v>65</v>
      </c>
      <c r="B79" s="5" t="s">
        <v>204</v>
      </c>
      <c r="C79" s="5" t="s">
        <v>140</v>
      </c>
      <c r="D79" s="6">
        <v>13144.32</v>
      </c>
    </row>
    <row r="80" spans="1:4" ht="30" customHeight="1" x14ac:dyDescent="0.2">
      <c r="A80" s="5" t="s">
        <v>66</v>
      </c>
      <c r="B80" s="5" t="s">
        <v>205</v>
      </c>
      <c r="C80" s="5" t="s">
        <v>211</v>
      </c>
      <c r="D80" s="6">
        <v>7100</v>
      </c>
    </row>
    <row r="81" spans="1:4" ht="30" customHeight="1" x14ac:dyDescent="0.2">
      <c r="A81" s="4" t="s">
        <v>174</v>
      </c>
      <c r="B81" s="4" t="s">
        <v>235</v>
      </c>
      <c r="C81" s="4" t="s">
        <v>95</v>
      </c>
      <c r="D81" s="1">
        <v>26651.59</v>
      </c>
    </row>
    <row r="82" spans="1:4" ht="30" customHeight="1" x14ac:dyDescent="0.2">
      <c r="A82" s="4" t="s">
        <v>174</v>
      </c>
      <c r="B82" s="4" t="s">
        <v>236</v>
      </c>
      <c r="C82" s="4" t="s">
        <v>96</v>
      </c>
      <c r="D82" s="1">
        <v>4200</v>
      </c>
    </row>
    <row r="83" spans="1:4" ht="30" customHeight="1" x14ac:dyDescent="0.2">
      <c r="A83" s="5" t="s">
        <v>67</v>
      </c>
      <c r="B83" s="5" t="s">
        <v>206</v>
      </c>
      <c r="C83" s="5" t="s">
        <v>296</v>
      </c>
      <c r="D83" s="6">
        <v>21709.08</v>
      </c>
    </row>
    <row r="84" spans="1:4" ht="30" customHeight="1" x14ac:dyDescent="0.2">
      <c r="A84" s="5" t="s">
        <v>158</v>
      </c>
      <c r="B84" s="5" t="s">
        <v>129</v>
      </c>
      <c r="C84" s="5" t="s">
        <v>212</v>
      </c>
      <c r="D84" s="6">
        <v>18000</v>
      </c>
    </row>
    <row r="85" spans="1:4" ht="30" customHeight="1" x14ac:dyDescent="0.2">
      <c r="A85" s="5" t="s">
        <v>68</v>
      </c>
      <c r="B85" s="5" t="s">
        <v>207</v>
      </c>
      <c r="C85" s="5" t="s">
        <v>213</v>
      </c>
      <c r="D85" s="6">
        <f>52168.71/122*100</f>
        <v>42761.237704918036</v>
      </c>
    </row>
    <row r="86" spans="1:4" ht="30" customHeight="1" x14ac:dyDescent="0.2">
      <c r="A86" s="5" t="s">
        <v>69</v>
      </c>
      <c r="B86" s="5" t="s">
        <v>175</v>
      </c>
      <c r="C86" s="5" t="s">
        <v>151</v>
      </c>
      <c r="D86" s="6">
        <v>10083.040000000001</v>
      </c>
    </row>
    <row r="87" spans="1:4" ht="30" customHeight="1" x14ac:dyDescent="0.2">
      <c r="A87" s="5" t="s">
        <v>69</v>
      </c>
      <c r="B87" s="5" t="s">
        <v>176</v>
      </c>
      <c r="C87" s="5" t="s">
        <v>151</v>
      </c>
      <c r="D87" s="6">
        <v>10083.040000000001</v>
      </c>
    </row>
    <row r="88" spans="1:4" ht="30" customHeight="1" x14ac:dyDescent="0.2">
      <c r="A88" s="5" t="s">
        <v>69</v>
      </c>
      <c r="B88" s="5" t="s">
        <v>177</v>
      </c>
      <c r="C88" s="5" t="s">
        <v>150</v>
      </c>
      <c r="D88" s="6">
        <v>10083.040000000001</v>
      </c>
    </row>
    <row r="89" spans="1:4" ht="30" customHeight="1" x14ac:dyDescent="0.2">
      <c r="A89" s="5" t="s">
        <v>70</v>
      </c>
      <c r="B89" s="5" t="s">
        <v>214</v>
      </c>
      <c r="C89" s="5" t="s">
        <v>135</v>
      </c>
      <c r="D89" s="6">
        <v>52200</v>
      </c>
    </row>
    <row r="90" spans="1:4" ht="30" customHeight="1" x14ac:dyDescent="0.2">
      <c r="A90" s="5" t="s">
        <v>71</v>
      </c>
      <c r="B90" s="5" t="s">
        <v>215</v>
      </c>
      <c r="C90" s="5" t="s">
        <v>141</v>
      </c>
      <c r="D90" s="6">
        <f>1250*12</f>
        <v>15000</v>
      </c>
    </row>
    <row r="91" spans="1:4" ht="30" customHeight="1" x14ac:dyDescent="0.2">
      <c r="A91" s="5" t="s">
        <v>71</v>
      </c>
      <c r="B91" s="5" t="s">
        <v>215</v>
      </c>
      <c r="C91" s="5" t="s">
        <v>142</v>
      </c>
      <c r="D91" s="6">
        <f>1250*12</f>
        <v>15000</v>
      </c>
    </row>
    <row r="92" spans="1:4" ht="30" customHeight="1" x14ac:dyDescent="0.2">
      <c r="A92" s="5" t="s">
        <v>72</v>
      </c>
      <c r="B92" s="5" t="s">
        <v>216</v>
      </c>
      <c r="C92" s="5" t="s">
        <v>73</v>
      </c>
      <c r="D92" s="6">
        <v>19800</v>
      </c>
    </row>
    <row r="93" spans="1:4" ht="30" customHeight="1" x14ac:dyDescent="0.2">
      <c r="A93" s="10" t="s">
        <v>74</v>
      </c>
      <c r="B93" s="5" t="s">
        <v>217</v>
      </c>
      <c r="C93" s="5" t="s">
        <v>297</v>
      </c>
      <c r="D93" s="7">
        <f>1104999.97</f>
        <v>1104999.97</v>
      </c>
    </row>
    <row r="94" spans="1:4" ht="30" customHeight="1" x14ac:dyDescent="0.2">
      <c r="A94" s="10" t="s">
        <v>74</v>
      </c>
      <c r="B94" s="5" t="s">
        <v>218</v>
      </c>
      <c r="C94" s="5" t="s">
        <v>162</v>
      </c>
      <c r="D94" s="7">
        <v>600000</v>
      </c>
    </row>
    <row r="95" spans="1:4" ht="30" customHeight="1" x14ac:dyDescent="0.2">
      <c r="A95" s="5" t="s">
        <v>74</v>
      </c>
      <c r="B95" s="5" t="s">
        <v>219</v>
      </c>
      <c r="C95" s="5" t="s">
        <v>75</v>
      </c>
      <c r="D95" s="6">
        <v>21686.53</v>
      </c>
    </row>
    <row r="96" spans="1:4" ht="30" customHeight="1" x14ac:dyDescent="0.2">
      <c r="A96" s="5" t="s">
        <v>74</v>
      </c>
      <c r="B96" s="5" t="s">
        <v>220</v>
      </c>
      <c r="C96" s="5" t="s">
        <v>76</v>
      </c>
      <c r="D96" s="6">
        <v>26433.61</v>
      </c>
    </row>
    <row r="97" spans="1:4" ht="30" customHeight="1" x14ac:dyDescent="0.2">
      <c r="A97" s="5" t="s">
        <v>77</v>
      </c>
      <c r="B97" s="5" t="s">
        <v>221</v>
      </c>
      <c r="C97" s="5" t="s">
        <v>78</v>
      </c>
      <c r="D97" s="6">
        <v>13872</v>
      </c>
    </row>
    <row r="98" spans="1:4" ht="30" customHeight="1" x14ac:dyDescent="0.2">
      <c r="A98" s="5" t="s">
        <v>79</v>
      </c>
      <c r="B98" s="5" t="s">
        <v>118</v>
      </c>
      <c r="C98" s="5" t="s">
        <v>119</v>
      </c>
      <c r="D98" s="6">
        <v>57324</v>
      </c>
    </row>
    <row r="99" spans="1:4" ht="30" customHeight="1" x14ac:dyDescent="0.2">
      <c r="A99" s="5" t="s">
        <v>80</v>
      </c>
      <c r="B99" s="5" t="s">
        <v>222</v>
      </c>
      <c r="C99" s="5" t="s">
        <v>223</v>
      </c>
      <c r="D99" s="6">
        <v>23387.919999999998</v>
      </c>
    </row>
    <row r="100" spans="1:4" ht="30" customHeight="1" x14ac:dyDescent="0.2">
      <c r="A100" s="5" t="s">
        <v>81</v>
      </c>
      <c r="B100" s="5" t="s">
        <v>224</v>
      </c>
      <c r="C100" s="5" t="s">
        <v>225</v>
      </c>
      <c r="D100" s="6">
        <v>40800</v>
      </c>
    </row>
    <row r="101" spans="1:4" ht="39.75" customHeight="1" x14ac:dyDescent="0.2">
      <c r="A101" s="5" t="s">
        <v>82</v>
      </c>
      <c r="B101" s="5" t="s">
        <v>226</v>
      </c>
      <c r="C101" s="5" t="s">
        <v>227</v>
      </c>
      <c r="D101" s="6">
        <v>35164.879999999997</v>
      </c>
    </row>
    <row r="102" spans="1:4" ht="39.75" customHeight="1" x14ac:dyDescent="0.2">
      <c r="A102" s="5" t="s">
        <v>83</v>
      </c>
      <c r="B102" s="5" t="s">
        <v>228</v>
      </c>
      <c r="C102" s="5" t="s">
        <v>120</v>
      </c>
      <c r="D102" s="6">
        <v>30056.639999999999</v>
      </c>
    </row>
    <row r="103" spans="1:4" ht="30" customHeight="1" x14ac:dyDescent="0.2">
      <c r="A103" s="5" t="s">
        <v>83</v>
      </c>
      <c r="B103" s="5" t="s">
        <v>126</v>
      </c>
      <c r="C103" s="5" t="s">
        <v>143</v>
      </c>
      <c r="D103" s="6">
        <v>2160</v>
      </c>
    </row>
    <row r="104" spans="1:4" ht="30" customHeight="1" x14ac:dyDescent="0.2">
      <c r="A104" s="5" t="s">
        <v>84</v>
      </c>
      <c r="B104" s="5" t="s">
        <v>114</v>
      </c>
      <c r="C104" s="5" t="s">
        <v>128</v>
      </c>
      <c r="D104" s="6">
        <v>20987.279999999999</v>
      </c>
    </row>
    <row r="105" spans="1:4" ht="30" customHeight="1" x14ac:dyDescent="0.2">
      <c r="A105" s="5" t="s">
        <v>85</v>
      </c>
      <c r="B105" s="5" t="s">
        <v>86</v>
      </c>
      <c r="C105" s="5" t="s">
        <v>87</v>
      </c>
      <c r="D105" s="6">
        <v>43113.919999999998</v>
      </c>
    </row>
    <row r="106" spans="1:4" ht="30" customHeight="1" x14ac:dyDescent="0.2">
      <c r="A106" s="4" t="s">
        <v>172</v>
      </c>
      <c r="B106" s="4" t="s">
        <v>238</v>
      </c>
      <c r="C106" s="4" t="s">
        <v>99</v>
      </c>
      <c r="D106" s="1">
        <f>648</f>
        <v>648</v>
      </c>
    </row>
    <row r="107" spans="1:4" ht="30" customHeight="1" x14ac:dyDescent="0.2">
      <c r="A107" s="5" t="s">
        <v>88</v>
      </c>
      <c r="B107" s="5" t="s">
        <v>115</v>
      </c>
      <c r="C107" s="5" t="s">
        <v>136</v>
      </c>
      <c r="D107" s="6">
        <v>78060</v>
      </c>
    </row>
    <row r="108" spans="1:4" ht="30" customHeight="1" x14ac:dyDescent="0.2">
      <c r="A108" s="4" t="s">
        <v>89</v>
      </c>
      <c r="B108" s="4" t="s">
        <v>234</v>
      </c>
      <c r="C108" s="4" t="s">
        <v>90</v>
      </c>
      <c r="D108" s="1">
        <f>15860.04/122*100</f>
        <v>13000.032786885247</v>
      </c>
    </row>
    <row r="109" spans="1:4" ht="30" customHeight="1" x14ac:dyDescent="0.2">
      <c r="A109" s="4" t="s">
        <v>91</v>
      </c>
      <c r="B109" s="4" t="s">
        <v>233</v>
      </c>
      <c r="C109" s="4" t="s">
        <v>298</v>
      </c>
      <c r="D109" s="1">
        <v>29316</v>
      </c>
    </row>
    <row r="110" spans="1:4" ht="30" customHeight="1" x14ac:dyDescent="0.2">
      <c r="A110" s="4" t="s">
        <v>92</v>
      </c>
      <c r="B110" s="4" t="s">
        <v>232</v>
      </c>
      <c r="C110" s="4" t="s">
        <v>144</v>
      </c>
      <c r="D110" s="1">
        <v>8160</v>
      </c>
    </row>
    <row r="111" spans="1:4" ht="30" customHeight="1" x14ac:dyDescent="0.2">
      <c r="A111" s="4" t="s">
        <v>93</v>
      </c>
      <c r="B111" s="4" t="s">
        <v>231</v>
      </c>
      <c r="C111" s="4" t="s">
        <v>161</v>
      </c>
      <c r="D111" s="1">
        <f>46746.6</f>
        <v>46746.6</v>
      </c>
    </row>
    <row r="112" spans="1:4" ht="28.5" customHeight="1" x14ac:dyDescent="0.2">
      <c r="A112" s="4" t="s">
        <v>94</v>
      </c>
      <c r="B112" s="4" t="s">
        <v>230</v>
      </c>
      <c r="C112" s="4" t="s">
        <v>229</v>
      </c>
      <c r="D112" s="1">
        <v>21600</v>
      </c>
    </row>
  </sheetData>
  <mergeCells count="1">
    <mergeCell ref="A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98763F78B2834EAC54AD7DCD7CE2BC" ma:contentTypeVersion="3" ma:contentTypeDescription="Creare un nuovo documento." ma:contentTypeScope="" ma:versionID="007b86c543cdfe70b912a3a0e92dec59">
  <xsd:schema xmlns:xsd="http://www.w3.org/2001/XMLSchema" xmlns:xs="http://www.w3.org/2001/XMLSchema" xmlns:p="http://schemas.microsoft.com/office/2006/metadata/properties" xmlns:ns3="a36f8ebc-ee1d-452e-bef0-dd51fd7efc0f" targetNamespace="http://schemas.microsoft.com/office/2006/metadata/properties" ma:root="true" ma:fieldsID="155e6f46878a0325de1f3f49235848ce" ns3:_="">
    <xsd:import namespace="a36f8ebc-ee1d-452e-bef0-dd51fd7efc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f8ebc-ee1d-452e-bef0-dd51fd7e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6845A3-F35A-4B93-B891-8DE491202BD7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a36f8ebc-ee1d-452e-bef0-dd51fd7efc0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37ED81-78F8-4598-B0B0-CC99FCE02B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24C9F6-883F-4944-9F67-DF3239DFA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6f8ebc-ee1d-452e-bef0-dd51fd7ef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Locazioni agg.to maggio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142704</dc:creator>
  <cp:lastModifiedBy>Carbonari Maria Cristina</cp:lastModifiedBy>
  <cp:lastPrinted>2025-05-23T08:11:05Z</cp:lastPrinted>
  <dcterms:created xsi:type="dcterms:W3CDTF">2016-01-12T12:09:32Z</dcterms:created>
  <dcterms:modified xsi:type="dcterms:W3CDTF">2025-05-28T09:15:03Z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0x010100EF98763F78B2834EAC54AD7DCD7CE2BC</vt:lpwstr>
  </property>
</Properties>
</file>