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po Mario\GARE\2017\RA027_17_PN_Fornitura Apparati Cisco Refurbished\Documenti da Pubblicare\"/>
    </mc:Choice>
  </mc:AlternateContent>
  <bookViews>
    <workbookView xWindow="0" yWindow="0" windowWidth="28800" windowHeight="12135" tabRatio="602"/>
  </bookViews>
  <sheets>
    <sheet name="Modulo offerta economica" sheetId="2" r:id="rId1"/>
  </sheets>
  <definedNames>
    <definedName name="_xlnm.Print_Area" localSheetId="0">'Modulo offerta economica'!$A$1:$M$39</definedName>
  </definedNames>
  <calcPr calcId="152511"/>
</workbook>
</file>

<file path=xl/calcChain.xml><?xml version="1.0" encoding="utf-8"?>
<calcChain xmlns="http://schemas.openxmlformats.org/spreadsheetml/2006/main">
  <c r="K20" i="2" l="1"/>
  <c r="J11" i="2" l="1"/>
  <c r="K35" i="2" l="1"/>
  <c r="K34" i="2"/>
  <c r="K33" i="2"/>
  <c r="K32" i="2"/>
  <c r="L35" i="2"/>
  <c r="L34" i="2"/>
  <c r="L33" i="2"/>
  <c r="K15" i="2" l="1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1" i="2"/>
  <c r="K14" i="2"/>
  <c r="L26" i="2"/>
  <c r="L27" i="2"/>
  <c r="L28" i="2"/>
  <c r="L29" i="2"/>
  <c r="L30" i="2"/>
  <c r="L31" i="2"/>
  <c r="L32" i="2"/>
  <c r="L25" i="2"/>
  <c r="L22" i="2"/>
  <c r="L24" i="2"/>
  <c r="L23" i="2"/>
  <c r="L15" i="2"/>
  <c r="L16" i="2"/>
  <c r="L17" i="2"/>
  <c r="L18" i="2"/>
  <c r="L19" i="2"/>
  <c r="L20" i="2"/>
  <c r="L21" i="2"/>
  <c r="L14" i="2"/>
  <c r="J7" i="2"/>
  <c r="G5" i="2"/>
  <c r="K36" i="2" l="1"/>
  <c r="L36" i="2" s="1"/>
</calcChain>
</file>

<file path=xl/sharedStrings.xml><?xml version="1.0" encoding="utf-8"?>
<sst xmlns="http://schemas.openxmlformats.org/spreadsheetml/2006/main" count="57" uniqueCount="35">
  <si>
    <t>* Compilare i campi evidenziati in celeste</t>
  </si>
  <si>
    <t>Valore da ribadire a video</t>
  </si>
  <si>
    <t>Quantità</t>
  </si>
  <si>
    <t>↑</t>
  </si>
  <si>
    <t>Unità di Misura</t>
  </si>
  <si>
    <t>Euro al pezzo</t>
  </si>
  <si>
    <t>Prezzo totale</t>
  </si>
  <si>
    <t>Prezzo unitario offerto</t>
  </si>
  <si>
    <t>PREZZO TOTALE OFFERTO</t>
  </si>
  <si>
    <t>AIR-WLC4404-100-K9</t>
  </si>
  <si>
    <t>Allegato B - MODULO OFFERTA ECONOMICA</t>
  </si>
  <si>
    <t>N7K-C7010</t>
  </si>
  <si>
    <t>N7K-C7010-AFLT</t>
  </si>
  <si>
    <t>N7K-AC-6.0KW</t>
  </si>
  <si>
    <t>N7K-SUP2E</t>
  </si>
  <si>
    <t>N7K-C7010-FAB-2</t>
  </si>
  <si>
    <t>N7K-M224XP-23L</t>
  </si>
  <si>
    <t>N7K-M148GT-11L</t>
  </si>
  <si>
    <t>N7K-M148GS-11</t>
  </si>
  <si>
    <t>N2K-C2232PP-10GE</t>
  </si>
  <si>
    <t>N2200-PAC-400W</t>
  </si>
  <si>
    <t>N2K-C2232-FAN</t>
  </si>
  <si>
    <t>WS-C3750-24PS-S</t>
  </si>
  <si>
    <t>WS-C3750-48PS-S</t>
  </si>
  <si>
    <t>WS-C4948-10GE</t>
  </si>
  <si>
    <t>PWR-C49-300AC</t>
  </si>
  <si>
    <t>N3K-C3064PQ-10GX</t>
  </si>
  <si>
    <t>SFP-10G-SR-SO</t>
  </si>
  <si>
    <t>GLC-SX-MMD-SO</t>
  </si>
  <si>
    <t>SFP-10G-LR-SO</t>
  </si>
  <si>
    <t>SFP-10G-ZR-SO</t>
  </si>
  <si>
    <t>Oggetto:    Procedura negoziata per l’affidamento della fornitura e manutenzione di apparati Cisco Refurbished.
 CIG 6987140255 - R.A. 027/17/PN</t>
  </si>
  <si>
    <t>Costi relativi alla sicurezza di cui all’art. 95, comma 10, del Codice (fino alla seconda cifra decimale)</t>
  </si>
  <si>
    <t>Prezzo posto a base di gara      (soggetto a ribasso d’asta)</t>
  </si>
  <si>
    <t>Modello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</si>
</sst>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_ ;\-#,##0\ "/>
  </numFmts>
  <fonts count="1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4" fillId="0" borderId="0" xfId="0" applyFont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166" fontId="4" fillId="4" borderId="2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 wrapText="1"/>
    </xf>
    <xf numFmtId="166" fontId="5" fillId="2" borderId="0" xfId="0" applyNumberFormat="1" applyFont="1" applyFill="1" applyAlignment="1" applyProtection="1">
      <alignment horizontal="left" vertical="center" wrapText="1"/>
      <protection hidden="1"/>
    </xf>
    <xf numFmtId="166" fontId="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horizontal="left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66" fontId="11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168" fontId="4" fillId="4" borderId="6" xfId="4" applyNumberFormat="1" applyFont="1" applyFill="1" applyBorder="1" applyAlignment="1">
      <alignment horizontal="center" vertical="center" wrapText="1"/>
    </xf>
    <xf numFmtId="168" fontId="4" fillId="4" borderId="2" xfId="4" applyNumberFormat="1" applyFont="1" applyFill="1" applyBorder="1" applyAlignment="1">
      <alignment horizontal="center" vertical="center" wrapText="1"/>
    </xf>
    <xf numFmtId="166" fontId="11" fillId="4" borderId="0" xfId="0" applyNumberFormat="1" applyFont="1" applyFill="1" applyAlignment="1" applyProtection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6" fontId="16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166" fontId="8" fillId="7" borderId="7" xfId="0" applyNumberFormat="1" applyFont="1" applyFill="1" applyBorder="1" applyAlignment="1" applyProtection="1">
      <alignment horizontal="center" vertical="center" wrapText="1"/>
    </xf>
    <xf numFmtId="166" fontId="8" fillId="7" borderId="8" xfId="0" applyNumberFormat="1" applyFont="1" applyFill="1" applyBorder="1" applyAlignment="1" applyProtection="1">
      <alignment horizontal="center" vertical="center" wrapText="1"/>
    </xf>
    <xf numFmtId="166" fontId="8" fillId="2" borderId="2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10" fillId="6" borderId="6" xfId="0" applyFont="1" applyFill="1" applyBorder="1" applyAlignment="1" applyProtection="1">
      <alignment horizontal="left" vertical="center" wrapText="1"/>
      <protection locked="0"/>
    </xf>
    <xf numFmtId="0" fontId="10" fillId="6" borderId="4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 wrapText="1"/>
    </xf>
  </cellXfs>
  <cellStyles count="5">
    <cellStyle name="A2 cod voce figlia" xfId="1"/>
    <cellStyle name="D1 prezzo" xfId="2"/>
    <cellStyle name="Euro" xfId="3"/>
    <cellStyle name="Normale" xfId="0" builtinId="0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9525</xdr:rowOff>
    </xdr:from>
    <xdr:to>
      <xdr:col>2</xdr:col>
      <xdr:colOff>1019175</xdr:colOff>
      <xdr:row>2</xdr:row>
      <xdr:rowOff>361950</xdr:rowOff>
    </xdr:to>
    <xdr:pic>
      <xdr:nvPicPr>
        <xdr:cNvPr id="1106" name="Immagine 1" descr="logo-coniserviz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525"/>
          <a:ext cx="1381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M43"/>
  <sheetViews>
    <sheetView tabSelected="1" zoomScaleNormal="100" zoomScaleSheetLayoutView="85" workbookViewId="0">
      <selection activeCell="J14" sqref="J14"/>
    </sheetView>
  </sheetViews>
  <sheetFormatPr defaultRowHeight="12.75" x14ac:dyDescent="0.2"/>
  <cols>
    <col min="1" max="1" width="3" style="3" customWidth="1"/>
    <col min="2" max="2" width="7" style="3" customWidth="1"/>
    <col min="3" max="3" width="18.85546875" style="3" customWidth="1"/>
    <col min="4" max="4" width="6" style="3" customWidth="1"/>
    <col min="5" max="5" width="9.140625" style="3" customWidth="1"/>
    <col min="6" max="6" width="11.42578125" style="3" customWidth="1"/>
    <col min="7" max="7" width="2.140625" style="4" customWidth="1"/>
    <col min="8" max="8" width="29" style="4" customWidth="1"/>
    <col min="9" max="9" width="28.42578125" style="4" customWidth="1"/>
    <col min="10" max="10" width="21.28515625" style="3" customWidth="1"/>
    <col min="11" max="11" width="22.85546875" style="22" customWidth="1"/>
    <col min="12" max="12" width="27.28515625" style="3" customWidth="1"/>
    <col min="13" max="13" width="20" style="3" customWidth="1"/>
    <col min="14" max="14" width="23" style="3" customWidth="1"/>
    <col min="15" max="16384" width="9.140625" style="3"/>
  </cols>
  <sheetData>
    <row r="2" spans="1:13" s="2" customFormat="1" ht="23.25" customHeight="1" thickBot="1" x14ac:dyDescent="0.25">
      <c r="A2" s="1"/>
      <c r="D2" s="49" t="s">
        <v>10</v>
      </c>
      <c r="E2" s="49"/>
      <c r="F2" s="49"/>
      <c r="G2" s="49"/>
      <c r="H2" s="49"/>
      <c r="I2" s="49"/>
      <c r="J2" s="49"/>
      <c r="K2" s="21"/>
    </row>
    <row r="3" spans="1:13" ht="33.75" customHeight="1" thickTop="1" x14ac:dyDescent="0.2"/>
    <row r="4" spans="1:13" ht="64.5" customHeight="1" x14ac:dyDescent="0.2">
      <c r="B4" s="50" t="s">
        <v>31</v>
      </c>
      <c r="C4" s="51"/>
      <c r="D4" s="51"/>
      <c r="E4" s="51"/>
      <c r="F4" s="51"/>
      <c r="G4" s="51"/>
      <c r="H4" s="51"/>
      <c r="I4" s="51"/>
      <c r="J4" s="51"/>
      <c r="K4" s="52"/>
    </row>
    <row r="5" spans="1:13" s="5" customFormat="1" ht="8.25" customHeight="1" x14ac:dyDescent="0.2">
      <c r="B5" s="6"/>
      <c r="C5" s="7"/>
      <c r="D5" s="7"/>
      <c r="E5" s="7"/>
      <c r="F5" s="7"/>
      <c r="G5" s="8" t="str">
        <f>+B4</f>
        <v>Oggetto:    Procedura negoziata per l’affidamento della fornitura e manutenzione di apparati Cisco Refurbished.
 CIG 6987140255 - R.A. 027/17/PN</v>
      </c>
      <c r="H5" s="8"/>
      <c r="I5" s="8"/>
      <c r="J5" s="9"/>
      <c r="K5" s="23"/>
    </row>
    <row r="6" spans="1:13" s="5" customFormat="1" ht="39" customHeight="1" x14ac:dyDescent="0.2">
      <c r="B6" s="45" t="s">
        <v>0</v>
      </c>
      <c r="C6" s="45"/>
      <c r="D6" s="45"/>
      <c r="E6" s="45"/>
      <c r="F6" s="45"/>
      <c r="G6" s="7"/>
      <c r="H6" s="7"/>
      <c r="I6" s="7"/>
      <c r="J6" s="9"/>
      <c r="K6" s="23"/>
    </row>
    <row r="7" spans="1:13" s="10" customFormat="1" ht="27" customHeight="1" x14ac:dyDescent="0.2">
      <c r="B7" s="53"/>
      <c r="C7" s="54"/>
      <c r="D7" s="54"/>
      <c r="E7" s="54"/>
      <c r="F7" s="54"/>
      <c r="G7" s="54"/>
      <c r="H7" s="54"/>
      <c r="I7" s="55"/>
      <c r="J7" s="56" t="str">
        <f>+IF(B7="","Indicare la 'Ragione sociale per esteso'",IF(B7="Ragione sociale Impresa/RTI/Consorzio","Indicare la 'Ragione sociale per esteso'",""))</f>
        <v>Indicare la 'Ragione sociale per esteso'</v>
      </c>
      <c r="K7" s="57"/>
    </row>
    <row r="8" spans="1:13" s="10" customFormat="1" ht="18" customHeight="1" x14ac:dyDescent="0.2">
      <c r="B8" s="12"/>
      <c r="C8" s="12"/>
      <c r="D8" s="12"/>
      <c r="E8" s="12"/>
      <c r="F8" s="12"/>
      <c r="G8" s="11"/>
      <c r="H8" s="11"/>
      <c r="I8" s="11"/>
      <c r="J8" s="11"/>
      <c r="K8" s="24"/>
    </row>
    <row r="9" spans="1:13" s="10" customFormat="1" ht="60.75" customHeight="1" x14ac:dyDescent="0.2">
      <c r="B9" s="38" t="s">
        <v>33</v>
      </c>
      <c r="C9" s="38"/>
      <c r="D9" s="38"/>
      <c r="E9" s="48">
        <v>140000</v>
      </c>
      <c r="F9" s="48"/>
      <c r="G9" s="48"/>
      <c r="H9" s="20"/>
      <c r="I9" s="20"/>
      <c r="J9" s="11"/>
      <c r="K9" s="24"/>
    </row>
    <row r="10" spans="1:13" s="10" customFormat="1" ht="17.25" customHeight="1" x14ac:dyDescent="0.2">
      <c r="B10" s="33"/>
      <c r="C10" s="33"/>
      <c r="D10" s="33"/>
      <c r="E10" s="20"/>
      <c r="F10" s="20"/>
      <c r="G10" s="20"/>
      <c r="H10" s="20"/>
      <c r="I10" s="20"/>
      <c r="J10" s="11"/>
      <c r="K10" s="24"/>
    </row>
    <row r="11" spans="1:13" s="10" customFormat="1" ht="44.25" customHeight="1" x14ac:dyDescent="0.2">
      <c r="B11" s="58" t="s">
        <v>32</v>
      </c>
      <c r="C11" s="58"/>
      <c r="D11" s="58"/>
      <c r="E11" s="58"/>
      <c r="F11" s="58"/>
      <c r="G11" s="58"/>
      <c r="H11" s="58"/>
      <c r="I11" s="32"/>
      <c r="J11" s="36" t="str">
        <f>+IF(I11="","Indicare i costi relativi alla sicurezza","")</f>
        <v>Indicare i costi relativi alla sicurezza</v>
      </c>
      <c r="K11" s="37"/>
    </row>
    <row r="12" spans="1:13" s="10" customFormat="1" ht="18" customHeight="1" x14ac:dyDescent="0.2">
      <c r="B12" s="12"/>
      <c r="C12" s="12"/>
      <c r="D12" s="12"/>
      <c r="E12" s="12"/>
      <c r="F12" s="12"/>
      <c r="G12" s="11"/>
      <c r="H12" s="11"/>
      <c r="I12" s="11"/>
      <c r="J12" s="11"/>
      <c r="K12" s="24"/>
    </row>
    <row r="13" spans="1:13" s="13" customFormat="1" ht="60" customHeight="1" x14ac:dyDescent="0.2">
      <c r="B13" s="42" t="s">
        <v>34</v>
      </c>
      <c r="C13" s="43"/>
      <c r="D13" s="43"/>
      <c r="E13" s="43"/>
      <c r="F13" s="43"/>
      <c r="G13" s="44"/>
      <c r="H13" s="19" t="s">
        <v>4</v>
      </c>
      <c r="I13" s="15" t="s">
        <v>2</v>
      </c>
      <c r="J13" s="25" t="s">
        <v>7</v>
      </c>
      <c r="K13" s="15" t="s">
        <v>6</v>
      </c>
    </row>
    <row r="14" spans="1:13" s="13" customFormat="1" ht="49.5" customHeight="1" x14ac:dyDescent="0.2">
      <c r="B14" s="16">
        <v>1</v>
      </c>
      <c r="C14" s="39" t="s">
        <v>11</v>
      </c>
      <c r="D14" s="40"/>
      <c r="E14" s="40"/>
      <c r="F14" s="40"/>
      <c r="G14" s="41"/>
      <c r="H14" s="30" t="s">
        <v>5</v>
      </c>
      <c r="I14" s="27">
        <v>1</v>
      </c>
      <c r="J14" s="26"/>
      <c r="K14" s="17">
        <f>+ROUND(J14*I14,2)</f>
        <v>0</v>
      </c>
      <c r="L14" s="35" t="str">
        <f>+IF(J14="","Indicare il prezzo unitario","")</f>
        <v>Indicare il prezzo unitario</v>
      </c>
      <c r="M14" s="36"/>
    </row>
    <row r="15" spans="1:13" s="13" customFormat="1" ht="49.5" customHeight="1" x14ac:dyDescent="0.2">
      <c r="B15" s="16">
        <v>2</v>
      </c>
      <c r="C15" s="39" t="s">
        <v>12</v>
      </c>
      <c r="D15" s="40"/>
      <c r="E15" s="40"/>
      <c r="F15" s="40"/>
      <c r="G15" s="41"/>
      <c r="H15" s="30" t="s">
        <v>5</v>
      </c>
      <c r="I15" s="28">
        <v>1</v>
      </c>
      <c r="J15" s="26"/>
      <c r="K15" s="17">
        <f t="shared" ref="K15:K35" si="0">+ROUND(J15*I15,2)</f>
        <v>0</v>
      </c>
      <c r="L15" s="35" t="str">
        <f t="shared" ref="L15:L21" si="1">+IF(J15="","Indicare il prezzo unitario","")</f>
        <v>Indicare il prezzo unitario</v>
      </c>
      <c r="M15" s="36"/>
    </row>
    <row r="16" spans="1:13" s="13" customFormat="1" ht="49.5" customHeight="1" x14ac:dyDescent="0.2">
      <c r="B16" s="16">
        <v>3</v>
      </c>
      <c r="C16" s="39" t="s">
        <v>13</v>
      </c>
      <c r="D16" s="40"/>
      <c r="E16" s="40"/>
      <c r="F16" s="40"/>
      <c r="G16" s="41"/>
      <c r="H16" s="30" t="s">
        <v>5</v>
      </c>
      <c r="I16" s="28">
        <v>2</v>
      </c>
      <c r="J16" s="26"/>
      <c r="K16" s="17">
        <f t="shared" si="0"/>
        <v>0</v>
      </c>
      <c r="L16" s="35" t="str">
        <f t="shared" si="1"/>
        <v>Indicare il prezzo unitario</v>
      </c>
      <c r="M16" s="36"/>
    </row>
    <row r="17" spans="2:13" s="13" customFormat="1" ht="49.5" customHeight="1" x14ac:dyDescent="0.2">
      <c r="B17" s="16">
        <v>4</v>
      </c>
      <c r="C17" s="39" t="s">
        <v>14</v>
      </c>
      <c r="D17" s="40"/>
      <c r="E17" s="40"/>
      <c r="F17" s="40"/>
      <c r="G17" s="41"/>
      <c r="H17" s="30" t="s">
        <v>5</v>
      </c>
      <c r="I17" s="28">
        <v>2</v>
      </c>
      <c r="J17" s="26"/>
      <c r="K17" s="17">
        <f t="shared" si="0"/>
        <v>0</v>
      </c>
      <c r="L17" s="35" t="str">
        <f t="shared" si="1"/>
        <v>Indicare il prezzo unitario</v>
      </c>
      <c r="M17" s="36"/>
    </row>
    <row r="18" spans="2:13" s="13" customFormat="1" ht="49.5" customHeight="1" x14ac:dyDescent="0.2">
      <c r="B18" s="16">
        <v>5</v>
      </c>
      <c r="C18" s="39" t="s">
        <v>15</v>
      </c>
      <c r="D18" s="40"/>
      <c r="E18" s="40"/>
      <c r="F18" s="40"/>
      <c r="G18" s="41"/>
      <c r="H18" s="30" t="s">
        <v>5</v>
      </c>
      <c r="I18" s="28">
        <v>2</v>
      </c>
      <c r="J18" s="26"/>
      <c r="K18" s="17">
        <f t="shared" si="0"/>
        <v>0</v>
      </c>
      <c r="L18" s="35" t="str">
        <f t="shared" si="1"/>
        <v>Indicare il prezzo unitario</v>
      </c>
      <c r="M18" s="36"/>
    </row>
    <row r="19" spans="2:13" s="13" customFormat="1" ht="49.5" customHeight="1" x14ac:dyDescent="0.2">
      <c r="B19" s="16">
        <v>6</v>
      </c>
      <c r="C19" s="39" t="s">
        <v>16</v>
      </c>
      <c r="D19" s="40"/>
      <c r="E19" s="40"/>
      <c r="F19" s="40"/>
      <c r="G19" s="41"/>
      <c r="H19" s="30" t="s">
        <v>5</v>
      </c>
      <c r="I19" s="28">
        <v>2</v>
      </c>
      <c r="J19" s="26"/>
      <c r="K19" s="17">
        <f t="shared" si="0"/>
        <v>0</v>
      </c>
      <c r="L19" s="35" t="str">
        <f t="shared" si="1"/>
        <v>Indicare il prezzo unitario</v>
      </c>
      <c r="M19" s="36"/>
    </row>
    <row r="20" spans="2:13" s="13" customFormat="1" ht="49.5" customHeight="1" x14ac:dyDescent="0.2">
      <c r="B20" s="16">
        <v>7</v>
      </c>
      <c r="C20" s="39" t="s">
        <v>17</v>
      </c>
      <c r="D20" s="40"/>
      <c r="E20" s="40"/>
      <c r="F20" s="40"/>
      <c r="G20" s="41"/>
      <c r="H20" s="30" t="s">
        <v>5</v>
      </c>
      <c r="I20" s="28">
        <v>1</v>
      </c>
      <c r="J20" s="26"/>
      <c r="K20" s="17">
        <f t="shared" si="0"/>
        <v>0</v>
      </c>
      <c r="L20" s="35" t="str">
        <f t="shared" si="1"/>
        <v>Indicare il prezzo unitario</v>
      </c>
      <c r="M20" s="36"/>
    </row>
    <row r="21" spans="2:13" s="13" customFormat="1" ht="49.5" customHeight="1" x14ac:dyDescent="0.2">
      <c r="B21" s="16">
        <v>8</v>
      </c>
      <c r="C21" s="39" t="s">
        <v>18</v>
      </c>
      <c r="D21" s="40"/>
      <c r="E21" s="40"/>
      <c r="F21" s="40"/>
      <c r="G21" s="41"/>
      <c r="H21" s="30" t="s">
        <v>5</v>
      </c>
      <c r="I21" s="28">
        <v>1</v>
      </c>
      <c r="J21" s="26"/>
      <c r="K21" s="17">
        <f t="shared" si="0"/>
        <v>0</v>
      </c>
      <c r="L21" s="35" t="str">
        <f t="shared" si="1"/>
        <v>Indicare il prezzo unitario</v>
      </c>
      <c r="M21" s="36"/>
    </row>
    <row r="22" spans="2:13" s="13" customFormat="1" ht="49.5" customHeight="1" x14ac:dyDescent="0.2">
      <c r="B22" s="16">
        <v>9</v>
      </c>
      <c r="C22" s="39" t="s">
        <v>19</v>
      </c>
      <c r="D22" s="40"/>
      <c r="E22" s="40"/>
      <c r="F22" s="40"/>
      <c r="G22" s="41"/>
      <c r="H22" s="31" t="s">
        <v>5</v>
      </c>
      <c r="I22" s="28">
        <v>2</v>
      </c>
      <c r="J22" s="26"/>
      <c r="K22" s="17">
        <f t="shared" si="0"/>
        <v>0</v>
      </c>
      <c r="L22" s="35" t="str">
        <f>+IF(J22="","Indicare il prezzo unitario","")</f>
        <v>Indicare il prezzo unitario</v>
      </c>
      <c r="M22" s="36"/>
    </row>
    <row r="23" spans="2:13" s="13" customFormat="1" ht="49.5" customHeight="1" x14ac:dyDescent="0.2">
      <c r="B23" s="16">
        <v>10</v>
      </c>
      <c r="C23" s="39" t="s">
        <v>20</v>
      </c>
      <c r="D23" s="40"/>
      <c r="E23" s="40"/>
      <c r="F23" s="40"/>
      <c r="G23" s="41"/>
      <c r="H23" s="31" t="s">
        <v>5</v>
      </c>
      <c r="I23" s="28">
        <v>4</v>
      </c>
      <c r="J23" s="26"/>
      <c r="K23" s="17">
        <f t="shared" si="0"/>
        <v>0</v>
      </c>
      <c r="L23" s="35" t="str">
        <f>+IF(J23="","Indicare il prezzo unitario","")</f>
        <v>Indicare il prezzo unitario</v>
      </c>
      <c r="M23" s="36"/>
    </row>
    <row r="24" spans="2:13" s="13" customFormat="1" ht="49.5" customHeight="1" x14ac:dyDescent="0.2">
      <c r="B24" s="16">
        <v>11</v>
      </c>
      <c r="C24" s="39" t="s">
        <v>21</v>
      </c>
      <c r="D24" s="40"/>
      <c r="E24" s="40"/>
      <c r="F24" s="40"/>
      <c r="G24" s="41"/>
      <c r="H24" s="30" t="s">
        <v>5</v>
      </c>
      <c r="I24" s="28">
        <v>2</v>
      </c>
      <c r="J24" s="26"/>
      <c r="K24" s="17">
        <f t="shared" si="0"/>
        <v>0</v>
      </c>
      <c r="L24" s="35" t="str">
        <f>+IF(J24="","Indicare il prezzo unitario","")</f>
        <v>Indicare il prezzo unitario</v>
      </c>
      <c r="M24" s="36"/>
    </row>
    <row r="25" spans="2:13" s="13" customFormat="1" ht="49.5" customHeight="1" x14ac:dyDescent="0.2">
      <c r="B25" s="16">
        <v>12</v>
      </c>
      <c r="C25" s="39" t="s">
        <v>22</v>
      </c>
      <c r="D25" s="40"/>
      <c r="E25" s="40"/>
      <c r="F25" s="40"/>
      <c r="G25" s="41"/>
      <c r="H25" s="30" t="s">
        <v>5</v>
      </c>
      <c r="I25" s="28">
        <v>50</v>
      </c>
      <c r="J25" s="26"/>
      <c r="K25" s="17">
        <f t="shared" si="0"/>
        <v>0</v>
      </c>
      <c r="L25" s="35" t="str">
        <f>+IF(J25="","Indicare il prezzo unitario","")</f>
        <v>Indicare il prezzo unitario</v>
      </c>
      <c r="M25" s="36"/>
    </row>
    <row r="26" spans="2:13" s="13" customFormat="1" ht="49.5" customHeight="1" x14ac:dyDescent="0.2">
      <c r="B26" s="16">
        <v>13</v>
      </c>
      <c r="C26" s="39" t="s">
        <v>23</v>
      </c>
      <c r="D26" s="40"/>
      <c r="E26" s="40"/>
      <c r="F26" s="40"/>
      <c r="G26" s="41"/>
      <c r="H26" s="30" t="s">
        <v>5</v>
      </c>
      <c r="I26" s="28">
        <v>30</v>
      </c>
      <c r="J26" s="26"/>
      <c r="K26" s="17">
        <f t="shared" si="0"/>
        <v>0</v>
      </c>
      <c r="L26" s="35" t="str">
        <f t="shared" ref="L26:L32" si="2">+IF(J26="","Indicare il prezzo unitario","")</f>
        <v>Indicare il prezzo unitario</v>
      </c>
      <c r="M26" s="36"/>
    </row>
    <row r="27" spans="2:13" s="13" customFormat="1" ht="49.5" customHeight="1" x14ac:dyDescent="0.2">
      <c r="B27" s="16">
        <v>14</v>
      </c>
      <c r="C27" s="39" t="s">
        <v>24</v>
      </c>
      <c r="D27" s="40"/>
      <c r="E27" s="40"/>
      <c r="F27" s="40"/>
      <c r="G27" s="41"/>
      <c r="H27" s="30" t="s">
        <v>5</v>
      </c>
      <c r="I27" s="28">
        <v>5</v>
      </c>
      <c r="J27" s="26"/>
      <c r="K27" s="17">
        <f t="shared" si="0"/>
        <v>0</v>
      </c>
      <c r="L27" s="35" t="str">
        <f t="shared" si="2"/>
        <v>Indicare il prezzo unitario</v>
      </c>
      <c r="M27" s="36"/>
    </row>
    <row r="28" spans="2:13" s="13" customFormat="1" ht="49.5" customHeight="1" x14ac:dyDescent="0.2">
      <c r="B28" s="16">
        <v>15</v>
      </c>
      <c r="C28" s="39" t="s">
        <v>25</v>
      </c>
      <c r="D28" s="40"/>
      <c r="E28" s="40"/>
      <c r="F28" s="40"/>
      <c r="G28" s="41"/>
      <c r="H28" s="30" t="s">
        <v>5</v>
      </c>
      <c r="I28" s="28">
        <v>10</v>
      </c>
      <c r="J28" s="26"/>
      <c r="K28" s="17">
        <f t="shared" si="0"/>
        <v>0</v>
      </c>
      <c r="L28" s="35" t="str">
        <f t="shared" si="2"/>
        <v>Indicare il prezzo unitario</v>
      </c>
      <c r="M28" s="36"/>
    </row>
    <row r="29" spans="2:13" s="13" customFormat="1" ht="49.5" customHeight="1" x14ac:dyDescent="0.2">
      <c r="B29" s="16">
        <v>16</v>
      </c>
      <c r="C29" s="39" t="s">
        <v>26</v>
      </c>
      <c r="D29" s="40"/>
      <c r="E29" s="40"/>
      <c r="F29" s="40"/>
      <c r="G29" s="41"/>
      <c r="H29" s="30" t="s">
        <v>5</v>
      </c>
      <c r="I29" s="28">
        <v>2</v>
      </c>
      <c r="J29" s="26"/>
      <c r="K29" s="17">
        <f t="shared" si="0"/>
        <v>0</v>
      </c>
      <c r="L29" s="35" t="str">
        <f t="shared" si="2"/>
        <v>Indicare il prezzo unitario</v>
      </c>
      <c r="M29" s="36"/>
    </row>
    <row r="30" spans="2:13" s="13" customFormat="1" ht="49.5" customHeight="1" x14ac:dyDescent="0.2">
      <c r="B30" s="16">
        <v>17</v>
      </c>
      <c r="C30" s="39" t="s">
        <v>20</v>
      </c>
      <c r="D30" s="40"/>
      <c r="E30" s="40"/>
      <c r="F30" s="40"/>
      <c r="G30" s="41"/>
      <c r="H30" s="30" t="s">
        <v>5</v>
      </c>
      <c r="I30" s="28">
        <v>4</v>
      </c>
      <c r="J30" s="26"/>
      <c r="K30" s="17">
        <f t="shared" si="0"/>
        <v>0</v>
      </c>
      <c r="L30" s="35" t="str">
        <f t="shared" si="2"/>
        <v>Indicare il prezzo unitario</v>
      </c>
      <c r="M30" s="36"/>
    </row>
    <row r="31" spans="2:13" s="13" customFormat="1" ht="49.5" customHeight="1" x14ac:dyDescent="0.2">
      <c r="B31" s="16">
        <v>18</v>
      </c>
      <c r="C31" s="39" t="s">
        <v>27</v>
      </c>
      <c r="D31" s="40"/>
      <c r="E31" s="40"/>
      <c r="F31" s="40"/>
      <c r="G31" s="41"/>
      <c r="H31" s="30" t="s">
        <v>5</v>
      </c>
      <c r="I31" s="28">
        <v>100</v>
      </c>
      <c r="J31" s="26"/>
      <c r="K31" s="17">
        <f t="shared" si="0"/>
        <v>0</v>
      </c>
      <c r="L31" s="35" t="str">
        <f t="shared" si="2"/>
        <v>Indicare il prezzo unitario</v>
      </c>
      <c r="M31" s="36"/>
    </row>
    <row r="32" spans="2:13" s="13" customFormat="1" ht="49.5" customHeight="1" x14ac:dyDescent="0.2">
      <c r="B32" s="16">
        <v>19</v>
      </c>
      <c r="C32" s="39" t="s">
        <v>28</v>
      </c>
      <c r="D32" s="40"/>
      <c r="E32" s="40"/>
      <c r="F32" s="40"/>
      <c r="G32" s="41"/>
      <c r="H32" s="30" t="s">
        <v>5</v>
      </c>
      <c r="I32" s="28">
        <v>50</v>
      </c>
      <c r="J32" s="26"/>
      <c r="K32" s="17">
        <f t="shared" si="0"/>
        <v>0</v>
      </c>
      <c r="L32" s="35" t="str">
        <f t="shared" si="2"/>
        <v>Indicare il prezzo unitario</v>
      </c>
      <c r="M32" s="36"/>
    </row>
    <row r="33" spans="2:13" s="13" customFormat="1" ht="49.5" customHeight="1" x14ac:dyDescent="0.2">
      <c r="B33" s="16">
        <v>20</v>
      </c>
      <c r="C33" s="39" t="s">
        <v>29</v>
      </c>
      <c r="D33" s="40"/>
      <c r="E33" s="40"/>
      <c r="F33" s="40"/>
      <c r="G33" s="41"/>
      <c r="H33" s="31" t="s">
        <v>5</v>
      </c>
      <c r="I33" s="28">
        <v>20</v>
      </c>
      <c r="J33" s="26"/>
      <c r="K33" s="17">
        <f t="shared" si="0"/>
        <v>0</v>
      </c>
      <c r="L33" s="35" t="str">
        <f t="shared" ref="L33:L35" si="3">+IF(J33="","Indicare il prezzo unitario","")</f>
        <v>Indicare il prezzo unitario</v>
      </c>
      <c r="M33" s="36"/>
    </row>
    <row r="34" spans="2:13" s="13" customFormat="1" ht="49.5" customHeight="1" x14ac:dyDescent="0.2">
      <c r="B34" s="16">
        <v>21</v>
      </c>
      <c r="C34" s="39" t="s">
        <v>30</v>
      </c>
      <c r="D34" s="40"/>
      <c r="E34" s="40"/>
      <c r="F34" s="40"/>
      <c r="G34" s="41"/>
      <c r="H34" s="31" t="s">
        <v>5</v>
      </c>
      <c r="I34" s="28">
        <v>10</v>
      </c>
      <c r="J34" s="26"/>
      <c r="K34" s="17">
        <f t="shared" si="0"/>
        <v>0</v>
      </c>
      <c r="L34" s="35" t="str">
        <f t="shared" si="3"/>
        <v>Indicare il prezzo unitario</v>
      </c>
      <c r="M34" s="36"/>
    </row>
    <row r="35" spans="2:13" s="13" customFormat="1" ht="49.5" customHeight="1" x14ac:dyDescent="0.2">
      <c r="B35" s="16">
        <v>22</v>
      </c>
      <c r="C35" s="39" t="s">
        <v>9</v>
      </c>
      <c r="D35" s="40"/>
      <c r="E35" s="40"/>
      <c r="F35" s="40"/>
      <c r="G35" s="41"/>
      <c r="H35" s="31" t="s">
        <v>5</v>
      </c>
      <c r="I35" s="28">
        <v>2</v>
      </c>
      <c r="J35" s="26"/>
      <c r="K35" s="17">
        <f t="shared" si="0"/>
        <v>0</v>
      </c>
      <c r="L35" s="35" t="str">
        <f t="shared" si="3"/>
        <v>Indicare il prezzo unitario</v>
      </c>
      <c r="M35" s="36"/>
    </row>
    <row r="36" spans="2:13" s="13" customFormat="1" ht="38.25" customHeight="1" x14ac:dyDescent="0.2">
      <c r="B36" s="3"/>
      <c r="G36" s="14"/>
      <c r="H36" s="14"/>
      <c r="I36" s="14"/>
      <c r="J36" s="29" t="s">
        <v>8</v>
      </c>
      <c r="K36" s="46">
        <f>+ROUND(SUM(K14:K35),2)</f>
        <v>0</v>
      </c>
      <c r="L36" s="35" t="str">
        <f>+IF(K36&gt;E9,"Attenzione! Prezzo totale offerto superiore al prezzo totale posto a base della procedura","")</f>
        <v/>
      </c>
      <c r="M36" s="36"/>
    </row>
    <row r="37" spans="2:13" ht="6" customHeight="1" x14ac:dyDescent="0.2">
      <c r="K37" s="47"/>
      <c r="L37" s="35"/>
      <c r="M37" s="36"/>
    </row>
    <row r="38" spans="2:13" ht="17.25" customHeight="1" x14ac:dyDescent="0.2">
      <c r="K38" s="18" t="s">
        <v>3</v>
      </c>
    </row>
    <row r="39" spans="2:13" ht="30.75" customHeight="1" x14ac:dyDescent="0.2">
      <c r="K39" s="34" t="s">
        <v>1</v>
      </c>
    </row>
    <row r="43" spans="2:13" ht="61.5" customHeight="1" x14ac:dyDescent="0.2">
      <c r="G43" s="3"/>
      <c r="H43" s="3"/>
      <c r="I43" s="3"/>
      <c r="K43" s="3"/>
    </row>
  </sheetData>
  <sheetProtection algorithmName="SHA-512" hashValue="rszFS4hFtxOtI0f/buL64fVUewYOkOvkTzZnh0VmDvAte7QctMvU/q3UdEJV25DCDHMpwfWO2l0iptpO8ehnvg==" saltValue="HGjzBhxhA8OdkuGAxtJoOw==" spinCount="100000" sheet="1" objects="1" scenarios="1" formatCells="0" formatColumns="0" formatRows="0" insertColumns="0" insertRows="0" insertHyperlinks="0" deleteColumns="0" deleteRows="0" sort="0" autoFilter="0" pivotTables="0"/>
  <dataConsolidate/>
  <mergeCells count="56">
    <mergeCell ref="L36:M37"/>
    <mergeCell ref="C21:G21"/>
    <mergeCell ref="C23:G23"/>
    <mergeCell ref="D2:J2"/>
    <mergeCell ref="C24:G24"/>
    <mergeCell ref="C22:G22"/>
    <mergeCell ref="B4:K4"/>
    <mergeCell ref="C16:G16"/>
    <mergeCell ref="C17:G17"/>
    <mergeCell ref="B7:I7"/>
    <mergeCell ref="J7:K7"/>
    <mergeCell ref="L14:M14"/>
    <mergeCell ref="L15:M15"/>
    <mergeCell ref="B13:G13"/>
    <mergeCell ref="B6:F6"/>
    <mergeCell ref="K36:K37"/>
    <mergeCell ref="C15:G15"/>
    <mergeCell ref="C14:G14"/>
    <mergeCell ref="C18:G18"/>
    <mergeCell ref="B9:D9"/>
    <mergeCell ref="L19:M19"/>
    <mergeCell ref="L20:M20"/>
    <mergeCell ref="L21:M21"/>
    <mergeCell ref="E9:G9"/>
    <mergeCell ref="C35:G35"/>
    <mergeCell ref="L35:M35"/>
    <mergeCell ref="J11:K11"/>
    <mergeCell ref="L34:M34"/>
    <mergeCell ref="L33:M33"/>
    <mergeCell ref="B11:H11"/>
    <mergeCell ref="C33:G33"/>
    <mergeCell ref="C34:G34"/>
    <mergeCell ref="C31:G31"/>
    <mergeCell ref="C32:G32"/>
    <mergeCell ref="C26:G26"/>
    <mergeCell ref="C27:G27"/>
    <mergeCell ref="C28:G28"/>
    <mergeCell ref="C29:G29"/>
    <mergeCell ref="C30:G30"/>
    <mergeCell ref="C25:G25"/>
    <mergeCell ref="C19:G19"/>
    <mergeCell ref="C20:G20"/>
    <mergeCell ref="L32:M32"/>
    <mergeCell ref="L31:M31"/>
    <mergeCell ref="L30:M30"/>
    <mergeCell ref="L29:M29"/>
    <mergeCell ref="L28:M28"/>
    <mergeCell ref="L22:M22"/>
    <mergeCell ref="L18:M18"/>
    <mergeCell ref="L17:M17"/>
    <mergeCell ref="L16:M16"/>
    <mergeCell ref="L27:M27"/>
    <mergeCell ref="L26:M26"/>
    <mergeCell ref="L25:M25"/>
    <mergeCell ref="L24:M24"/>
    <mergeCell ref="L23:M23"/>
  </mergeCells>
  <phoneticPr fontId="3" type="noConversion"/>
  <dataValidations count="2">
    <dataValidation type="custom" allowBlank="1" showInputMessage="1" showErrorMessage="1" errorTitle="Errore!" error="Non è ammessa l'indicazione di un corrispettivo unitario:_x000a_- negativo_x000a_- pari a Zero_x000a_- con un numero di cifre decimali maggiori di 2_x000a_" sqref="J14:J35">
      <formula1>AND(J14&gt;0,LEN(TEXT(J14-INT(J14),"0,00#"))&lt;5)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" sqref="I11">
      <formula1>AND(I11&gt;0,LEN(TEXT(I11-INT(I11),"0,00#"))&lt;5)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Scordo</dc:creator>
  <cp:lastModifiedBy>Coppola Mario</cp:lastModifiedBy>
  <cp:lastPrinted>2015-11-17T13:57:05Z</cp:lastPrinted>
  <dcterms:created xsi:type="dcterms:W3CDTF">2010-01-15T09:53:38Z</dcterms:created>
  <dcterms:modified xsi:type="dcterms:W3CDTF">2017-02-22T14:13:12Z</dcterms:modified>
</cp:coreProperties>
</file>