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uppo Mario\GARE\2017\RA077_17_PN Allestimenti grafici\03_DOCUMENTAZIONE DI GARA\02_DOCUMENTI DA PUBBLICARE\"/>
    </mc:Choice>
  </mc:AlternateContent>
  <bookViews>
    <workbookView xWindow="0" yWindow="0" windowWidth="28800" windowHeight="12135"/>
  </bookViews>
  <sheets>
    <sheet name="Modulo offerta economica" sheetId="7" r:id="rId1"/>
  </sheets>
  <definedNames>
    <definedName name="_xlnm._FilterDatabase" localSheetId="0" hidden="1">'Modulo offerta economica'!$A$22:$F$40</definedName>
    <definedName name="_xlnm.Print_Area" localSheetId="0">'Modulo offerta economica'!$A$1:$N$65</definedName>
  </definedNames>
  <calcPr calcId="152511"/>
</workbook>
</file>

<file path=xl/calcChain.xml><?xml version="1.0" encoding="utf-8"?>
<calcChain xmlns="http://schemas.openxmlformats.org/spreadsheetml/2006/main">
  <c r="H20" i="7" l="1"/>
  <c r="D63" i="7" s="1"/>
  <c r="H18" i="7"/>
  <c r="K61" i="7"/>
  <c r="J61" i="7"/>
  <c r="K60" i="7"/>
  <c r="J60" i="7"/>
  <c r="K59" i="7"/>
  <c r="J59" i="7"/>
  <c r="K58" i="7"/>
  <c r="J58" i="7"/>
  <c r="K57" i="7"/>
  <c r="J57" i="7"/>
  <c r="K56" i="7"/>
  <c r="J56" i="7"/>
  <c r="K53" i="7"/>
  <c r="J53" i="7"/>
  <c r="K52" i="7"/>
  <c r="J52" i="7"/>
  <c r="K51" i="7"/>
  <c r="J51" i="7"/>
  <c r="K50" i="7"/>
  <c r="J50" i="7"/>
  <c r="K49" i="7"/>
  <c r="J49" i="7"/>
  <c r="K48" i="7"/>
  <c r="J48" i="7"/>
  <c r="K47" i="7"/>
  <c r="J47" i="7"/>
  <c r="K46" i="7"/>
  <c r="J46" i="7"/>
  <c r="K45" i="7"/>
  <c r="J45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E20" i="7"/>
  <c r="E18" i="7"/>
  <c r="E16" i="7"/>
  <c r="D14" i="7"/>
</calcChain>
</file>

<file path=xl/sharedStrings.xml><?xml version="1.0" encoding="utf-8"?>
<sst xmlns="http://schemas.openxmlformats.org/spreadsheetml/2006/main" count="204" uniqueCount="116">
  <si>
    <t>Tipo Stampa</t>
  </si>
  <si>
    <t>Famiglia</t>
  </si>
  <si>
    <t>Materiale</t>
  </si>
  <si>
    <t>Spessori</t>
  </si>
  <si>
    <t>Finitura</t>
  </si>
  <si>
    <t>SANDWICH ALLUMINIO - DIBOND</t>
  </si>
  <si>
    <t>Non stampato</t>
  </si>
  <si>
    <t>Intaglio prespaziato</t>
  </si>
  <si>
    <t>SANDWICH IN PVC ESPANSO</t>
  </si>
  <si>
    <t>Stampa vinile calandrato</t>
  </si>
  <si>
    <t>Plastificato</t>
  </si>
  <si>
    <t>PVC ESPANSO-FOREX</t>
  </si>
  <si>
    <t>METACRILATO-PLEXIGLASS</t>
  </si>
  <si>
    <t>stampa diretta</t>
  </si>
  <si>
    <t>Distanziali</t>
  </si>
  <si>
    <t>PPL ALVEOLARE A CANNE -POLIONDA</t>
  </si>
  <si>
    <t>Bordato</t>
  </si>
  <si>
    <t>POLICARBONATO</t>
  </si>
  <si>
    <t>PONTEGGI</t>
  </si>
  <si>
    <t>50X50</t>
  </si>
  <si>
    <t>LEGNO</t>
  </si>
  <si>
    <t>PVC MICROFORATO</t>
  </si>
  <si>
    <t>OCCHIELLATO</t>
  </si>
  <si>
    <t>PVC</t>
  </si>
  <si>
    <t>PVC ANIMA NERA</t>
  </si>
  <si>
    <t>GRAFFETTATO</t>
  </si>
  <si>
    <t>ROLL UP</t>
  </si>
  <si>
    <t>ADESIVI</t>
  </si>
  <si>
    <t>STRISCIONI</t>
  </si>
  <si>
    <t>STRUTTURE</t>
  </si>
  <si>
    <t>Specifica Tecnica</t>
  </si>
  <si>
    <t>Stampa diretta HQ(flatbed) monofacciale su sandwich in pvc espanso bianco spessore 10mm con bordatura perimetrale bianca taglio squadrato</t>
  </si>
  <si>
    <t>Vinile bianco stampato HQ e plastificato calandrato monofacciale su Pannelli in sandwich di pvc espanso bianco, spessore 10mm, taglio squadrato</t>
  </si>
  <si>
    <t>Vinile bianco stampato HQ e plastificato calandrato monofacciale su Pannelli in sandwich di pvc espanso bianco, spessore 19mm, taglio squadrato</t>
  </si>
  <si>
    <t>(vuoto)</t>
  </si>
  <si>
    <t>Vinile bianco stampato HQ e plastificato calandrato monofacciale su Pannelli di pvc espanso bianco, spessore 5mm, taglio squadrato</t>
  </si>
  <si>
    <t>Vinile bianco stampato HQ e plastificato calandrato monofacciale su Pannelli di pvc espanso bianco, spessore 3mm, taglio squadrato</t>
  </si>
  <si>
    <t>Vinile bianco stampato HQ e plastificato calandrato monofacciale su Pannelli in PPL alveolare a canne  bianco, spessore 5mm, taglio squadrato</t>
  </si>
  <si>
    <t>Vinile bianco stampato HQ e plastificato calandrato monofacciale su Pannelli in PPL alveolare a canne  bianco, spessore 10mm, taglio squadrato</t>
  </si>
  <si>
    <t>Pannelli in sandwich di alluminio light bianco, spessore 3mm, taglio squadrato con applicato monofacciale vinile prespaziato (tinta esistente) non stampato</t>
  </si>
  <si>
    <t>Pannelli in sandwich di alluminio light bianco, spessore 5mm, taglio squadrato con applicato monofacciale vinile prespaziato (tinta esistente) non stampato</t>
  </si>
  <si>
    <t>Stampa diretta HQ (flatbed) monofacciale su metacrilato trasparente spessore 5mm taglio squadrato con fori e distanziali da 2,5cm  completi di tassello e vite</t>
  </si>
  <si>
    <t>Stampa diretta HQ (flatbed) monofacciale su metacrilato spessore 8mm taglio squadrato con fori e distanziali da 2,5cm  completi di tassello e vite</t>
  </si>
  <si>
    <t>Stampa diretta HQ (flatbed) monofacciale su Policarbonato trasparente spessore 3mm taglio squadrato</t>
  </si>
  <si>
    <t>Vinile adesivo permanente</t>
  </si>
  <si>
    <t>Vinile adesivo removibile</t>
  </si>
  <si>
    <t>100my</t>
  </si>
  <si>
    <t>prespaziato montato su vinile</t>
  </si>
  <si>
    <t>prespaziato su application tape</t>
  </si>
  <si>
    <t xml:space="preserve">eco-solvent </t>
  </si>
  <si>
    <t>Vinile adesivo permanente 100 micron (tinta esistente) taglio squadrato con applicato monofacciale vinile prespaziato (tinta esistente) non stampato</t>
  </si>
  <si>
    <t>vinile adesivo prespaziato (tinta esistente) non stampato posizionato su application tape</t>
  </si>
  <si>
    <t>Vinile adesivo permanente 100 micron stampato ecosolvent HQ e plastificato</t>
  </si>
  <si>
    <t>510 gr/mq</t>
  </si>
  <si>
    <t>eco-solvent</t>
  </si>
  <si>
    <t>Struttura Roll-up formato 100x200 tipo "eco" monofacciale con  banner in pvc frontlit da 510 gr/mq stampato monofacciale (reso con telo già fissato) imballato con sacca in scatola singola</t>
  </si>
  <si>
    <t>510gr/mq</t>
  </si>
  <si>
    <t>330gr/mq</t>
  </si>
  <si>
    <t>550gr/mq</t>
  </si>
  <si>
    <t>Stampa diretta HQ monofacciale su banner in pvc frontlit da 510gr/mq con rinforzo bordi e occhiellatura perimetrale</t>
  </si>
  <si>
    <t>Stampa diretta HQ monofacciale su rete mesh in pvc da 330gr/mq con rinforzo bordi e occhiellatura perimetrale</t>
  </si>
  <si>
    <t>Stampa diretta HQ monofacciale su banner in pvc frontlit blockout (con anima nera) da 550gr/mq confezione con asola sopra e sotto da 10 cm</t>
  </si>
  <si>
    <t xml:space="preserve">PVC + telaio in legno mm 18x38 </t>
  </si>
  <si>
    <t>Teli in PVC stampato in alta qualità cm. 200x140 montati su telai in legno</t>
  </si>
  <si>
    <t xml:space="preserve">Teli in PVC stampato in alta qualità cm. 100x100 montati su telai in legno </t>
  </si>
  <si>
    <t xml:space="preserve">Teli in PVC stampato in alta qualità cm. 100x140 montati su telai in legno </t>
  </si>
  <si>
    <t>STRUTTURE PREVISTE COME NOLEGGIO</t>
  </si>
  <si>
    <t>mm 18x38</t>
  </si>
  <si>
    <t>Noleggio traliccio tipo "americana" sezione 25x25 cm</t>
  </si>
  <si>
    <t>Noleggio traliccio tipo "americana" sezione 50x50 cm</t>
  </si>
  <si>
    <t xml:space="preserve">Noleggio impalcatura a tubi tipo "innocenti" </t>
  </si>
  <si>
    <t xml:space="preserve">Noleggio impalcatura a tubi tipo "a cavalle" </t>
  </si>
  <si>
    <t>TELAIO IN LEGNO</t>
  </si>
  <si>
    <t>Telaio in legno sezione 18x38 mm adatto a supporto teli da graffettare</t>
  </si>
  <si>
    <t>Unità di Misura</t>
  </si>
  <si>
    <t>mq</t>
  </si>
  <si>
    <t>PANNELLI</t>
  </si>
  <si>
    <t>Stampa Diretta</t>
  </si>
  <si>
    <t>Stampa su adesivi</t>
  </si>
  <si>
    <t>Intagliati</t>
  </si>
  <si>
    <t>Non Intagliati</t>
  </si>
  <si>
    <t>Stampa diretta HQ(flatbed) monofacciale su sandwich di alluminio light bianco spessore 3mm taglio squadrato</t>
  </si>
  <si>
    <t>Stampa diretta HQ(flatbed) monofacciale su sandwich di alluminio light bianco spessore 5mm taglio squadrato</t>
  </si>
  <si>
    <t>Pannelli in sandwich di alluminio light bianco, spessore 3mm, taglio squadrato con applicato monofacciale vinile  stampato intagliato</t>
  </si>
  <si>
    <t>Pannelli in sandwich di alluminio light bianco, spessore 3mm, taglio squadrato con applicato monofacciale vinile  stampato taglio squadrato</t>
  </si>
  <si>
    <t>Pannelli in sandwich di alluminio light bianco, spessore 5mm, taglio squadrato con applicato monofacciale vinile  stampato taglio squadrato</t>
  </si>
  <si>
    <t>Pannelli in sandwich di alluminio light bianco, spessore 5mm, taglio squadrato con applicato monofacciale vinile  stampato intagliato</t>
  </si>
  <si>
    <t>Giorno per metro lineare</t>
  </si>
  <si>
    <t>25x25 o 30x30</t>
  </si>
  <si>
    <t>AMERICANE-TRALICCIO</t>
  </si>
  <si>
    <t>IMPALCATURE INNOCENTI</t>
  </si>
  <si>
    <t>IMPALCATURE  LEGNO</t>
  </si>
  <si>
    <t>IMPALCATURE CAVALLE</t>
  </si>
  <si>
    <t>Noleggio impalcatura IN LEGNO</t>
  </si>
  <si>
    <t>Giorno per metro cubo</t>
  </si>
  <si>
    <t>Giorno per metro quadro</t>
  </si>
  <si>
    <t>TNT</t>
  </si>
  <si>
    <t xml:space="preserve"> gr.145  H 75 cm</t>
  </si>
  <si>
    <t>Stampa a colori bordi testa/piede raddoppiati e occhiellati ogni 50cm - H. Cm. 75</t>
  </si>
  <si>
    <t>Stampa a colori bordi testa/piede raddoppiati e occhiellati ogni 50cm - H. Cm. 100</t>
  </si>
  <si>
    <t xml:space="preserve"> gr.145  H 100 CM</t>
  </si>
  <si>
    <t>Allegato B - MODULO OFFERTA ECONOMICA</t>
  </si>
  <si>
    <t>Procedura negoziata per la stipula di un accordo quadro avente ad oggetto la predisposizione, la stampa, il confezionamento, la consegna, il montaggio e lo smontaggio di allestimenti grafici per Coni Servizi S.p.A.
CIG 72141622D0
R.A. 077/17/PN</t>
  </si>
  <si>
    <t>* Compilare i campi evidenziati in celeste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</si>
  <si>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</si>
  <si>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</si>
  <si>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Ribasso unico % (fino alla terza cifra decimale) sulle tariffe indicate per il nolo delle piattaforme nell’Allegato 1 al Capitolato tecnico e speciale d’appalto,</t>
  </si>
  <si>
    <t>Prezzo unitario offerto</t>
  </si>
  <si>
    <t>Prezzo ponderato</t>
  </si>
  <si>
    <t>Pesi % (Incidenza % sul fabbisogno complessivo)</t>
  </si>
  <si>
    <t>PREZZO TOTALE PONDERATO</t>
  </si>
  <si>
    <t>CONTROLLO VALORI</t>
  </si>
  <si>
    <t>Valori da inserire</t>
  </si>
  <si>
    <t>Valori inseriti</t>
  </si>
  <si>
    <t>Prezzi ponderato</t>
  </si>
  <si>
    <t>Prezzi unitari offerti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</si>
</sst>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#,##0.00\ &quot;€&quot;"/>
    <numFmt numFmtId="173" formatCode="0.000%"/>
    <numFmt numFmtId="174" formatCode="&quot;€&quot;\ #,##0.000"/>
    <numFmt numFmtId="175" formatCode="_-&quot;€&quot;\ * #,##0.00_-;\-&quot;€&quot;\ * #,##0.00_-;_-&quot;€&quot;\ * &quot;-&quot;??_-;_-@_-"/>
    <numFmt numFmtId="176" formatCode="0.000000000"/>
    <numFmt numFmtId="177" formatCode="0.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4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175" fontId="9" fillId="0" borderId="0" applyFont="0" applyFill="0" applyBorder="0" applyAlignment="0" applyProtection="0"/>
  </cellStyleXfs>
  <cellXfs count="78">
    <xf numFmtId="0" fontId="0" fillId="0" borderId="0" xfId="0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0" fontId="4" fillId="9" borderId="5" xfId="2" applyFont="1" applyFill="1" applyBorder="1" applyAlignment="1" applyProtection="1">
      <alignment horizontal="left" vertical="center" wrapText="1"/>
    </xf>
    <xf numFmtId="0" fontId="4" fillId="9" borderId="3" xfId="2" applyFont="1" applyFill="1" applyBorder="1" applyAlignment="1" applyProtection="1">
      <alignment horizontal="left" vertical="center" wrapText="1"/>
    </xf>
    <xf numFmtId="172" fontId="4" fillId="7" borderId="5" xfId="0" applyNumberFormat="1" applyFont="1" applyFill="1" applyBorder="1" applyAlignment="1" applyProtection="1">
      <alignment horizontal="center" vertical="center" wrapText="1"/>
      <protection locked="0" hidden="1"/>
    </xf>
    <xf numFmtId="172" fontId="4" fillId="7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173" fontId="4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174" fontId="4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2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3" fontId="3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7" fontId="3" fillId="5" borderId="0" xfId="0" quotePrefix="1" applyNumberFormat="1" applyFont="1" applyFill="1" applyAlignment="1">
      <alignment vertical="center"/>
    </xf>
    <xf numFmtId="9" fontId="3" fillId="5" borderId="0" xfId="0" applyNumberFormat="1" applyFont="1" applyFill="1" applyAlignment="1">
      <alignment vertical="center"/>
    </xf>
    <xf numFmtId="0" fontId="3" fillId="5" borderId="0" xfId="0" quotePrefix="1" applyFont="1" applyFill="1" applyAlignment="1">
      <alignment vertical="center"/>
    </xf>
    <xf numFmtId="176" fontId="10" fillId="0" borderId="1" xfId="3" applyNumberFormat="1" applyFont="1" applyFill="1" applyBorder="1" applyAlignment="1">
      <alignment horizontal="center" vertical="center"/>
    </xf>
    <xf numFmtId="10" fontId="7" fillId="5" borderId="0" xfId="0" applyNumberFormat="1" applyFont="1" applyFill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/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73" fontId="13" fillId="12" borderId="1" xfId="1" applyNumberFormat="1" applyFont="1" applyFill="1" applyBorder="1" applyAlignment="1">
      <alignment horizontal="center" vertical="center" wrapText="1"/>
    </xf>
    <xf numFmtId="173" fontId="3" fillId="5" borderId="0" xfId="0" applyNumberFormat="1" applyFont="1" applyFill="1" applyAlignment="1">
      <alignment horizontal="center" vertical="center"/>
    </xf>
    <xf numFmtId="0" fontId="8" fillId="9" borderId="8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4">
    <cellStyle name="Euro" xfId="3"/>
    <cellStyle name="Normale" xfId="0" builtinId="0"/>
    <cellStyle name="Normale 2" xfId="2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122465</xdr:colOff>
      <xdr:row>0</xdr:row>
      <xdr:rowOff>95250</xdr:rowOff>
    </xdr:from>
    <xdr:to>
      <xdr:col>0</xdr:col>
      <xdr:colOff>1503590</xdr:colOff>
      <xdr:row>4</xdr:row>
      <xdr:rowOff>88446</xdr:rowOff>
    </xdr:to>
    <xdr:pic>
      <xdr:nvPicPr>
        <xdr:cNvPr id="5" name="Immagine 1" descr="logo-coniserviz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5" y="95250"/>
          <a:ext cx="1381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3"/>
  <sheetViews>
    <sheetView tabSelected="1" zoomScale="85" zoomScaleNormal="85" workbookViewId="0">
      <selection activeCell="E20" sqref="E20:F20"/>
    </sheetView>
  </sheetViews>
  <sheetFormatPr defaultColWidth="9" defaultRowHeight="14.25" x14ac:dyDescent="0.2"/>
  <cols>
    <col min="1" max="1" width="23.5703125" style="1" customWidth="1"/>
    <col min="2" max="2" width="53.140625" style="1" bestFit="1" customWidth="1"/>
    <col min="3" max="3" width="19.7109375" style="2" customWidth="1"/>
    <col min="4" max="4" width="37.5703125" style="2" customWidth="1"/>
    <col min="5" max="5" width="16.5703125" style="1" customWidth="1"/>
    <col min="6" max="6" width="54.85546875" style="1" customWidth="1"/>
    <col min="7" max="7" width="26.7109375" style="2" customWidth="1"/>
    <col min="8" max="8" width="23" style="2" customWidth="1"/>
    <col min="9" max="9" width="25.5703125" style="1" customWidth="1"/>
    <col min="10" max="10" width="24.42578125" style="1" customWidth="1"/>
    <col min="11" max="16384" width="9" style="1"/>
  </cols>
  <sheetData>
    <row r="1" spans="1:8" ht="15.75" customHeight="1" x14ac:dyDescent="0.2"/>
    <row r="2" spans="1:8" ht="15.75" customHeight="1" x14ac:dyDescent="0.2"/>
    <row r="3" spans="1:8" ht="15.75" customHeight="1" x14ac:dyDescent="0.2"/>
    <row r="4" spans="1:8" ht="15.75" customHeight="1" x14ac:dyDescent="0.2"/>
    <row r="5" spans="1:8" ht="15.75" customHeight="1" x14ac:dyDescent="0.2"/>
    <row r="6" spans="1:8" ht="15.75" customHeight="1" x14ac:dyDescent="0.2">
      <c r="A6" s="3" t="s">
        <v>101</v>
      </c>
      <c r="B6" s="3"/>
      <c r="C6" s="3"/>
    </row>
    <row r="7" spans="1:8" ht="15.75" customHeight="1" x14ac:dyDescent="0.2"/>
    <row r="8" spans="1:8" ht="15.75" customHeight="1" x14ac:dyDescent="0.2">
      <c r="A8" s="4" t="s">
        <v>102</v>
      </c>
      <c r="B8" s="4"/>
      <c r="C8" s="4"/>
      <c r="D8" s="4"/>
    </row>
    <row r="9" spans="1:8" ht="15.75" customHeight="1" x14ac:dyDescent="0.2">
      <c r="A9" s="4"/>
      <c r="B9" s="4"/>
      <c r="C9" s="4"/>
      <c r="D9" s="4"/>
    </row>
    <row r="10" spans="1:8" ht="40.5" customHeight="1" x14ac:dyDescent="0.2">
      <c r="A10" s="4"/>
      <c r="B10" s="4"/>
      <c r="C10" s="4"/>
      <c r="D10" s="4"/>
    </row>
    <row r="11" spans="1:8" ht="15.75" customHeight="1" x14ac:dyDescent="0.2"/>
    <row r="12" spans="1:8" ht="15.75" customHeight="1" x14ac:dyDescent="0.2">
      <c r="A12" s="1" t="s">
        <v>103</v>
      </c>
    </row>
    <row r="13" spans="1:8" ht="15.75" customHeight="1" x14ac:dyDescent="0.2"/>
    <row r="14" spans="1:8" ht="40.5" customHeight="1" x14ac:dyDescent="0.2">
      <c r="A14" s="5"/>
      <c r="B14" s="5"/>
      <c r="C14" s="5"/>
      <c r="D14" s="6" t="str">
        <f>+IF(A14="","Indicare la 'Ragione sociale per esteso'",IF(A14="Ragione sociale Impresa/RTI/Consorzio","Indicare la 'Ragione sociale per esteso'",""))</f>
        <v>Indicare la 'Ragione sociale per esteso'</v>
      </c>
      <c r="E14" s="7"/>
    </row>
    <row r="15" spans="1:8" ht="15.75" customHeight="1" x14ac:dyDescent="0.2"/>
    <row r="16" spans="1:8" ht="90.75" customHeight="1" x14ac:dyDescent="0.2">
      <c r="A16" s="8" t="s">
        <v>104</v>
      </c>
      <c r="B16" s="9"/>
      <c r="C16" s="10"/>
      <c r="D16" s="11"/>
      <c r="E16" s="12" t="str">
        <f>+IF(C16="","Indicare i 'Costi relativi alla manodopera'","")</f>
        <v>Indicare i 'Costi relativi alla manodopera'</v>
      </c>
      <c r="F16" s="13"/>
      <c r="G16" s="67" t="s">
        <v>111</v>
      </c>
      <c r="H16" s="67"/>
    </row>
    <row r="17" spans="1:11" ht="15.75" customHeight="1" x14ac:dyDescent="0.2">
      <c r="G17" s="63"/>
      <c r="H17" s="64"/>
    </row>
    <row r="18" spans="1:11" ht="102.75" customHeight="1" x14ac:dyDescent="0.2">
      <c r="A18" s="8" t="s">
        <v>105</v>
      </c>
      <c r="B18" s="9"/>
      <c r="C18" s="10"/>
      <c r="D18" s="11"/>
      <c r="E18" s="12" t="str">
        <f>+IF(C18="","Indicare i 'Costi relativi alla sicurezza'","")</f>
        <v>Indicare i 'Costi relativi alla sicurezza'</v>
      </c>
      <c r="F18" s="13"/>
      <c r="G18" s="65" t="s">
        <v>112</v>
      </c>
      <c r="H18" s="66">
        <f>+COUNTA(G23:G53,G56:G61)</f>
        <v>37</v>
      </c>
    </row>
    <row r="19" spans="1:11" ht="15.75" customHeight="1" x14ac:dyDescent="0.2">
      <c r="G19" s="1"/>
      <c r="H19" s="1"/>
    </row>
    <row r="20" spans="1:11" ht="82.5" customHeight="1" x14ac:dyDescent="0.2">
      <c r="A20" s="8" t="s">
        <v>106</v>
      </c>
      <c r="B20" s="9"/>
      <c r="C20" s="14"/>
      <c r="D20" s="14"/>
      <c r="E20" s="12" t="str">
        <f>+IF(C20="","Indicare il 'Ribasso unico % offerto'","")</f>
        <v>Indicare il 'Ribasso unico % offerto'</v>
      </c>
      <c r="F20" s="13"/>
      <c r="G20" s="65" t="s">
        <v>113</v>
      </c>
      <c r="H20" s="66">
        <f>+COUNTA(I23:I53,I56:I61)</f>
        <v>0</v>
      </c>
    </row>
    <row r="21" spans="1:11" ht="15.75" customHeight="1" x14ac:dyDescent="0.2"/>
    <row r="22" spans="1:11" ht="102.75" customHeight="1" x14ac:dyDescent="0.2">
      <c r="A22" s="15" t="s">
        <v>1</v>
      </c>
      <c r="B22" s="15" t="s">
        <v>2</v>
      </c>
      <c r="C22" s="15" t="s">
        <v>3</v>
      </c>
      <c r="D22" s="15" t="s">
        <v>0</v>
      </c>
      <c r="E22" s="15" t="s">
        <v>4</v>
      </c>
      <c r="F22" s="16" t="s">
        <v>30</v>
      </c>
      <c r="G22" s="16" t="s">
        <v>74</v>
      </c>
      <c r="H22" s="16" t="s">
        <v>109</v>
      </c>
      <c r="I22" s="16" t="s">
        <v>115</v>
      </c>
      <c r="J22" s="16" t="s">
        <v>114</v>
      </c>
    </row>
    <row r="23" spans="1:11" ht="59.25" customHeight="1" x14ac:dyDescent="0.2">
      <c r="A23" s="53" t="s">
        <v>76</v>
      </c>
      <c r="B23" s="17" t="s">
        <v>8</v>
      </c>
      <c r="C23" s="18">
        <v>10</v>
      </c>
      <c r="D23" s="19" t="s">
        <v>13</v>
      </c>
      <c r="E23" s="19" t="s">
        <v>16</v>
      </c>
      <c r="F23" s="20" t="s">
        <v>31</v>
      </c>
      <c r="G23" s="21" t="s">
        <v>75</v>
      </c>
      <c r="H23" s="68">
        <v>2.7E-2</v>
      </c>
      <c r="I23" s="22"/>
      <c r="J23" s="51">
        <f>I23*H23</f>
        <v>0</v>
      </c>
      <c r="K23" s="52" t="str">
        <f>+IF(I23="","Inserire il 'prezzo unitario'","")</f>
        <v>Inserire il 'prezzo unitario'</v>
      </c>
    </row>
    <row r="24" spans="1:11" ht="59.25" customHeight="1" x14ac:dyDescent="0.2">
      <c r="A24" s="53"/>
      <c r="B24" s="17"/>
      <c r="C24" s="18">
        <v>10</v>
      </c>
      <c r="D24" s="19" t="s">
        <v>9</v>
      </c>
      <c r="E24" s="19" t="s">
        <v>10</v>
      </c>
      <c r="F24" s="20" t="s">
        <v>32</v>
      </c>
      <c r="G24" s="21" t="s">
        <v>75</v>
      </c>
      <c r="H24" s="68">
        <v>2.7E-2</v>
      </c>
      <c r="I24" s="22"/>
      <c r="J24" s="51">
        <f>I24*H24</f>
        <v>0</v>
      </c>
      <c r="K24" s="52" t="str">
        <f>+IF(I24="","Inserire il 'prezzo unitario'","")</f>
        <v>Inserire il 'prezzo unitario'</v>
      </c>
    </row>
    <row r="25" spans="1:11" ht="59.25" customHeight="1" x14ac:dyDescent="0.2">
      <c r="A25" s="53"/>
      <c r="B25" s="23"/>
      <c r="C25" s="18">
        <v>19</v>
      </c>
      <c r="D25" s="19" t="s">
        <v>9</v>
      </c>
      <c r="E25" s="19" t="s">
        <v>10</v>
      </c>
      <c r="F25" s="20" t="s">
        <v>33</v>
      </c>
      <c r="G25" s="21" t="s">
        <v>75</v>
      </c>
      <c r="H25" s="68">
        <v>2.7E-2</v>
      </c>
      <c r="I25" s="22"/>
      <c r="J25" s="51">
        <f t="shared" ref="J25:J40" si="0">I25*H25</f>
        <v>0</v>
      </c>
      <c r="K25" s="52" t="str">
        <f t="shared" ref="K25:K40" si="1">+IF(I25="","Inserire il 'prezzo unitario'","")</f>
        <v>Inserire il 'prezzo unitario'</v>
      </c>
    </row>
    <row r="26" spans="1:11" ht="59.25" customHeight="1" x14ac:dyDescent="0.2">
      <c r="A26" s="53"/>
      <c r="B26" s="24" t="s">
        <v>11</v>
      </c>
      <c r="C26" s="18">
        <v>5</v>
      </c>
      <c r="D26" s="19" t="s">
        <v>9</v>
      </c>
      <c r="E26" s="19" t="s">
        <v>10</v>
      </c>
      <c r="F26" s="20" t="s">
        <v>35</v>
      </c>
      <c r="G26" s="21" t="s">
        <v>75</v>
      </c>
      <c r="H26" s="68">
        <v>2.7E-2</v>
      </c>
      <c r="I26" s="22"/>
      <c r="J26" s="51">
        <f t="shared" si="0"/>
        <v>0</v>
      </c>
      <c r="K26" s="52" t="str">
        <f t="shared" si="1"/>
        <v>Inserire il 'prezzo unitario'</v>
      </c>
    </row>
    <row r="27" spans="1:11" ht="59.25" customHeight="1" x14ac:dyDescent="0.2">
      <c r="A27" s="53"/>
      <c r="B27" s="23"/>
      <c r="C27" s="18">
        <v>3</v>
      </c>
      <c r="D27" s="19" t="s">
        <v>9</v>
      </c>
      <c r="E27" s="19" t="s">
        <v>10</v>
      </c>
      <c r="F27" s="20" t="s">
        <v>36</v>
      </c>
      <c r="G27" s="21" t="s">
        <v>75</v>
      </c>
      <c r="H27" s="68">
        <v>2.7E-2</v>
      </c>
      <c r="I27" s="22"/>
      <c r="J27" s="51">
        <f t="shared" si="0"/>
        <v>0</v>
      </c>
      <c r="K27" s="52" t="str">
        <f t="shared" si="1"/>
        <v>Inserire il 'prezzo unitario'</v>
      </c>
    </row>
    <row r="28" spans="1:11" ht="59.25" customHeight="1" x14ac:dyDescent="0.2">
      <c r="A28" s="53"/>
      <c r="B28" s="24" t="s">
        <v>15</v>
      </c>
      <c r="C28" s="18">
        <v>5</v>
      </c>
      <c r="D28" s="19" t="s">
        <v>9</v>
      </c>
      <c r="E28" s="19" t="s">
        <v>10</v>
      </c>
      <c r="F28" s="20" t="s">
        <v>37</v>
      </c>
      <c r="G28" s="21" t="s">
        <v>75</v>
      </c>
      <c r="H28" s="68">
        <v>2.7E-2</v>
      </c>
      <c r="I28" s="22"/>
      <c r="J28" s="51">
        <f t="shared" si="0"/>
        <v>0</v>
      </c>
      <c r="K28" s="52" t="str">
        <f t="shared" si="1"/>
        <v>Inserire il 'prezzo unitario'</v>
      </c>
    </row>
    <row r="29" spans="1:11" ht="59.25" customHeight="1" x14ac:dyDescent="0.2">
      <c r="A29" s="53"/>
      <c r="B29" s="17"/>
      <c r="C29" s="18">
        <v>10</v>
      </c>
      <c r="D29" s="19" t="s">
        <v>9</v>
      </c>
      <c r="E29" s="19" t="s">
        <v>10</v>
      </c>
      <c r="F29" s="20" t="s">
        <v>38</v>
      </c>
      <c r="G29" s="21" t="s">
        <v>75</v>
      </c>
      <c r="H29" s="68">
        <v>2.7E-2</v>
      </c>
      <c r="I29" s="22"/>
      <c r="J29" s="51">
        <f t="shared" si="0"/>
        <v>0</v>
      </c>
      <c r="K29" s="52" t="str">
        <f t="shared" si="1"/>
        <v>Inserire il 'prezzo unitario'</v>
      </c>
    </row>
    <row r="30" spans="1:11" ht="59.25" customHeight="1" x14ac:dyDescent="0.2">
      <c r="A30" s="53"/>
      <c r="B30" s="24" t="s">
        <v>5</v>
      </c>
      <c r="C30" s="18">
        <v>3</v>
      </c>
      <c r="D30" s="19" t="s">
        <v>6</v>
      </c>
      <c r="E30" s="19" t="s">
        <v>7</v>
      </c>
      <c r="F30" s="20" t="s">
        <v>39</v>
      </c>
      <c r="G30" s="21" t="s">
        <v>75</v>
      </c>
      <c r="H30" s="68">
        <v>2.7E-2</v>
      </c>
      <c r="I30" s="22"/>
      <c r="J30" s="51">
        <f t="shared" si="0"/>
        <v>0</v>
      </c>
      <c r="K30" s="52" t="str">
        <f t="shared" si="1"/>
        <v>Inserire il 'prezzo unitario'</v>
      </c>
    </row>
    <row r="31" spans="1:11" ht="59.25" customHeight="1" x14ac:dyDescent="0.2">
      <c r="A31" s="53"/>
      <c r="B31" s="17"/>
      <c r="C31" s="18">
        <v>5</v>
      </c>
      <c r="D31" s="19" t="s">
        <v>6</v>
      </c>
      <c r="E31" s="19" t="s">
        <v>7</v>
      </c>
      <c r="F31" s="20" t="s">
        <v>40</v>
      </c>
      <c r="G31" s="21" t="s">
        <v>75</v>
      </c>
      <c r="H31" s="68">
        <v>2.7E-2</v>
      </c>
      <c r="I31" s="22"/>
      <c r="J31" s="51">
        <f t="shared" si="0"/>
        <v>0</v>
      </c>
      <c r="K31" s="52" t="str">
        <f t="shared" si="1"/>
        <v>Inserire il 'prezzo unitario'</v>
      </c>
    </row>
    <row r="32" spans="1:11" ht="59.25" customHeight="1" x14ac:dyDescent="0.2">
      <c r="A32" s="53"/>
      <c r="B32" s="17"/>
      <c r="C32" s="18">
        <v>3</v>
      </c>
      <c r="D32" s="19" t="s">
        <v>77</v>
      </c>
      <c r="E32" s="19"/>
      <c r="F32" s="20" t="s">
        <v>81</v>
      </c>
      <c r="G32" s="21" t="s">
        <v>75</v>
      </c>
      <c r="H32" s="68">
        <v>2.7E-2</v>
      </c>
      <c r="I32" s="22"/>
      <c r="J32" s="51">
        <f t="shared" si="0"/>
        <v>0</v>
      </c>
      <c r="K32" s="52" t="str">
        <f t="shared" si="1"/>
        <v>Inserire il 'prezzo unitario'</v>
      </c>
    </row>
    <row r="33" spans="1:11" ht="59.25" customHeight="1" x14ac:dyDescent="0.2">
      <c r="A33" s="53"/>
      <c r="B33" s="17"/>
      <c r="C33" s="18">
        <v>5</v>
      </c>
      <c r="D33" s="19" t="s">
        <v>77</v>
      </c>
      <c r="E33" s="19"/>
      <c r="F33" s="20" t="s">
        <v>82</v>
      </c>
      <c r="G33" s="21" t="s">
        <v>75</v>
      </c>
      <c r="H33" s="68">
        <v>2.7E-2</v>
      </c>
      <c r="I33" s="22"/>
      <c r="J33" s="51">
        <f t="shared" si="0"/>
        <v>0</v>
      </c>
      <c r="K33" s="52" t="str">
        <f t="shared" si="1"/>
        <v>Inserire il 'prezzo unitario'</v>
      </c>
    </row>
    <row r="34" spans="1:11" ht="59.25" customHeight="1" x14ac:dyDescent="0.2">
      <c r="A34" s="53"/>
      <c r="B34" s="17"/>
      <c r="C34" s="18">
        <v>3</v>
      </c>
      <c r="D34" s="19" t="s">
        <v>78</v>
      </c>
      <c r="E34" s="19" t="s">
        <v>79</v>
      </c>
      <c r="F34" s="20" t="s">
        <v>83</v>
      </c>
      <c r="G34" s="21" t="s">
        <v>75</v>
      </c>
      <c r="H34" s="68">
        <v>2.7E-2</v>
      </c>
      <c r="I34" s="22"/>
      <c r="J34" s="51">
        <f t="shared" si="0"/>
        <v>0</v>
      </c>
      <c r="K34" s="52" t="str">
        <f t="shared" si="1"/>
        <v>Inserire il 'prezzo unitario'</v>
      </c>
    </row>
    <row r="35" spans="1:11" ht="59.25" customHeight="1" x14ac:dyDescent="0.2">
      <c r="A35" s="53"/>
      <c r="B35" s="17"/>
      <c r="C35" s="18">
        <v>5</v>
      </c>
      <c r="D35" s="19" t="s">
        <v>78</v>
      </c>
      <c r="E35" s="19" t="s">
        <v>79</v>
      </c>
      <c r="F35" s="20" t="s">
        <v>86</v>
      </c>
      <c r="G35" s="21" t="s">
        <v>75</v>
      </c>
      <c r="H35" s="68">
        <v>2.7E-2</v>
      </c>
      <c r="I35" s="22"/>
      <c r="J35" s="51">
        <f t="shared" si="0"/>
        <v>0</v>
      </c>
      <c r="K35" s="52" t="str">
        <f t="shared" si="1"/>
        <v>Inserire il 'prezzo unitario'</v>
      </c>
    </row>
    <row r="36" spans="1:11" ht="59.25" customHeight="1" x14ac:dyDescent="0.2">
      <c r="A36" s="53"/>
      <c r="B36" s="17"/>
      <c r="C36" s="18">
        <v>3</v>
      </c>
      <c r="D36" s="19" t="s">
        <v>78</v>
      </c>
      <c r="E36" s="19" t="s">
        <v>80</v>
      </c>
      <c r="F36" s="20" t="s">
        <v>84</v>
      </c>
      <c r="G36" s="21" t="s">
        <v>75</v>
      </c>
      <c r="H36" s="68">
        <v>2.7E-2</v>
      </c>
      <c r="I36" s="22"/>
      <c r="J36" s="51">
        <f t="shared" si="0"/>
        <v>0</v>
      </c>
      <c r="K36" s="52" t="str">
        <f t="shared" si="1"/>
        <v>Inserire il 'prezzo unitario'</v>
      </c>
    </row>
    <row r="37" spans="1:11" ht="59.25" customHeight="1" x14ac:dyDescent="0.2">
      <c r="A37" s="53"/>
      <c r="B37" s="23"/>
      <c r="C37" s="18">
        <v>5</v>
      </c>
      <c r="D37" s="19" t="s">
        <v>78</v>
      </c>
      <c r="E37" s="19" t="s">
        <v>80</v>
      </c>
      <c r="F37" s="20" t="s">
        <v>85</v>
      </c>
      <c r="G37" s="21" t="s">
        <v>75</v>
      </c>
      <c r="H37" s="68">
        <v>2.7E-2</v>
      </c>
      <c r="I37" s="22"/>
      <c r="J37" s="51">
        <f t="shared" si="0"/>
        <v>0</v>
      </c>
      <c r="K37" s="52" t="str">
        <f t="shared" si="1"/>
        <v>Inserire il 'prezzo unitario'</v>
      </c>
    </row>
    <row r="38" spans="1:11" ht="59.25" customHeight="1" x14ac:dyDescent="0.2">
      <c r="A38" s="53"/>
      <c r="B38" s="24" t="s">
        <v>12</v>
      </c>
      <c r="C38" s="18">
        <v>5</v>
      </c>
      <c r="D38" s="19" t="s">
        <v>13</v>
      </c>
      <c r="E38" s="19" t="s">
        <v>14</v>
      </c>
      <c r="F38" s="20" t="s">
        <v>41</v>
      </c>
      <c r="G38" s="21" t="s">
        <v>75</v>
      </c>
      <c r="H38" s="68">
        <v>2.7E-2</v>
      </c>
      <c r="I38" s="22"/>
      <c r="J38" s="51">
        <f t="shared" si="0"/>
        <v>0</v>
      </c>
      <c r="K38" s="52" t="str">
        <f t="shared" si="1"/>
        <v>Inserire il 'prezzo unitario'</v>
      </c>
    </row>
    <row r="39" spans="1:11" ht="59.25" customHeight="1" x14ac:dyDescent="0.2">
      <c r="A39" s="53"/>
      <c r="B39" s="23"/>
      <c r="C39" s="18">
        <v>8</v>
      </c>
      <c r="D39" s="19" t="s">
        <v>13</v>
      </c>
      <c r="E39" s="19" t="s">
        <v>14</v>
      </c>
      <c r="F39" s="20" t="s">
        <v>42</v>
      </c>
      <c r="G39" s="21" t="s">
        <v>75</v>
      </c>
      <c r="H39" s="68">
        <v>2.7E-2</v>
      </c>
      <c r="I39" s="22"/>
      <c r="J39" s="51">
        <f t="shared" si="0"/>
        <v>0</v>
      </c>
      <c r="K39" s="52" t="str">
        <f t="shared" si="1"/>
        <v>Inserire il 'prezzo unitario'</v>
      </c>
    </row>
    <row r="40" spans="1:11" ht="59.25" customHeight="1" x14ac:dyDescent="0.2">
      <c r="A40" s="53"/>
      <c r="B40" s="25" t="s">
        <v>17</v>
      </c>
      <c r="C40" s="18">
        <v>3</v>
      </c>
      <c r="D40" s="19" t="s">
        <v>13</v>
      </c>
      <c r="E40" s="19"/>
      <c r="F40" s="20" t="s">
        <v>43</v>
      </c>
      <c r="G40" s="21" t="s">
        <v>75</v>
      </c>
      <c r="H40" s="68">
        <v>2.7E-2</v>
      </c>
      <c r="I40" s="22"/>
      <c r="J40" s="51">
        <f t="shared" si="0"/>
        <v>0</v>
      </c>
      <c r="K40" s="52" t="str">
        <f t="shared" si="1"/>
        <v>Inserire il 'prezzo unitario'</v>
      </c>
    </row>
    <row r="41" spans="1:11" ht="59.25" customHeight="1" x14ac:dyDescent="0.2">
      <c r="A41" s="54" t="s">
        <v>27</v>
      </c>
      <c r="B41" s="24" t="s">
        <v>44</v>
      </c>
      <c r="C41" s="26" t="s">
        <v>46</v>
      </c>
      <c r="D41" s="27" t="s">
        <v>6</v>
      </c>
      <c r="E41" s="19" t="s">
        <v>47</v>
      </c>
      <c r="F41" s="28" t="s">
        <v>50</v>
      </c>
      <c r="G41" s="21" t="s">
        <v>75</v>
      </c>
      <c r="H41" s="68">
        <v>2.1999999999999999E-2</v>
      </c>
      <c r="I41" s="22"/>
      <c r="J41" s="51">
        <f t="shared" ref="J41:J44" si="2">I41*H41</f>
        <v>0</v>
      </c>
      <c r="K41" s="52" t="str">
        <f t="shared" ref="K41:K44" si="3">+IF(I41="","Inserire il 'prezzo unitario'","")</f>
        <v>Inserire il 'prezzo unitario'</v>
      </c>
    </row>
    <row r="42" spans="1:11" ht="59.25" customHeight="1" x14ac:dyDescent="0.2">
      <c r="A42" s="55"/>
      <c r="B42" s="17"/>
      <c r="C42" s="29"/>
      <c r="D42" s="30"/>
      <c r="E42" s="19" t="s">
        <v>48</v>
      </c>
      <c r="F42" s="28" t="s">
        <v>51</v>
      </c>
      <c r="G42" s="21" t="s">
        <v>75</v>
      </c>
      <c r="H42" s="68">
        <v>2.1999999999999999E-2</v>
      </c>
      <c r="I42" s="22"/>
      <c r="J42" s="51">
        <f t="shared" si="2"/>
        <v>0</v>
      </c>
      <c r="K42" s="52" t="str">
        <f t="shared" si="3"/>
        <v>Inserire il 'prezzo unitario'</v>
      </c>
    </row>
    <row r="43" spans="1:11" ht="59.25" customHeight="1" x14ac:dyDescent="0.2">
      <c r="A43" s="55"/>
      <c r="B43" s="23"/>
      <c r="C43" s="31"/>
      <c r="D43" s="19" t="s">
        <v>49</v>
      </c>
      <c r="E43" s="19" t="s">
        <v>10</v>
      </c>
      <c r="F43" s="28" t="s">
        <v>52</v>
      </c>
      <c r="G43" s="21" t="s">
        <v>75</v>
      </c>
      <c r="H43" s="68">
        <v>2.1999999999999999E-2</v>
      </c>
      <c r="I43" s="22"/>
      <c r="J43" s="51">
        <f t="shared" si="2"/>
        <v>0</v>
      </c>
      <c r="K43" s="52" t="str">
        <f t="shared" si="3"/>
        <v>Inserire il 'prezzo unitario'</v>
      </c>
    </row>
    <row r="44" spans="1:11" ht="59.25" customHeight="1" x14ac:dyDescent="0.2">
      <c r="A44" s="56"/>
      <c r="B44" s="32" t="s">
        <v>45</v>
      </c>
      <c r="C44" s="18" t="s">
        <v>46</v>
      </c>
      <c r="D44" s="19" t="s">
        <v>49</v>
      </c>
      <c r="E44" s="19" t="s">
        <v>10</v>
      </c>
      <c r="F44" s="28" t="s">
        <v>52</v>
      </c>
      <c r="G44" s="21" t="s">
        <v>75</v>
      </c>
      <c r="H44" s="68">
        <v>2.1999999999999999E-2</v>
      </c>
      <c r="I44" s="22"/>
      <c r="J44" s="51">
        <f t="shared" si="2"/>
        <v>0</v>
      </c>
      <c r="K44" s="52" t="str">
        <f t="shared" si="3"/>
        <v>Inserire il 'prezzo unitario'</v>
      </c>
    </row>
    <row r="45" spans="1:11" ht="59.25" customHeight="1" x14ac:dyDescent="0.2">
      <c r="A45" s="70" t="s">
        <v>28</v>
      </c>
      <c r="B45" s="24" t="s">
        <v>96</v>
      </c>
      <c r="C45" s="18" t="s">
        <v>97</v>
      </c>
      <c r="D45" s="19" t="s">
        <v>13</v>
      </c>
      <c r="E45" s="19" t="s">
        <v>22</v>
      </c>
      <c r="F45" s="28" t="s">
        <v>98</v>
      </c>
      <c r="G45" s="21" t="s">
        <v>75</v>
      </c>
      <c r="H45" s="68">
        <v>0.03</v>
      </c>
      <c r="I45" s="22"/>
      <c r="J45" s="51">
        <f t="shared" ref="J45:J52" si="4">I45*H45</f>
        <v>0</v>
      </c>
      <c r="K45" s="52" t="str">
        <f t="shared" ref="K45:K52" si="5">+IF(I45="","Inserire il 'prezzo unitario'","")</f>
        <v>Inserire il 'prezzo unitario'</v>
      </c>
    </row>
    <row r="46" spans="1:11" ht="59.25" customHeight="1" x14ac:dyDescent="0.2">
      <c r="A46" s="71"/>
      <c r="B46" s="23"/>
      <c r="C46" s="18" t="s">
        <v>100</v>
      </c>
      <c r="D46" s="19" t="s">
        <v>13</v>
      </c>
      <c r="E46" s="19" t="s">
        <v>22</v>
      </c>
      <c r="F46" s="28" t="s">
        <v>99</v>
      </c>
      <c r="G46" s="21" t="s">
        <v>75</v>
      </c>
      <c r="H46" s="68">
        <v>0.03</v>
      </c>
      <c r="I46" s="22"/>
      <c r="J46" s="51">
        <f t="shared" si="4"/>
        <v>0</v>
      </c>
      <c r="K46" s="52" t="str">
        <f t="shared" si="5"/>
        <v>Inserire il 'prezzo unitario'</v>
      </c>
    </row>
    <row r="47" spans="1:11" ht="59.25" customHeight="1" x14ac:dyDescent="0.2">
      <c r="A47" s="71"/>
      <c r="B47" s="33" t="s">
        <v>23</v>
      </c>
      <c r="C47" s="18" t="s">
        <v>56</v>
      </c>
      <c r="D47" s="19" t="s">
        <v>13</v>
      </c>
      <c r="E47" s="19" t="s">
        <v>22</v>
      </c>
      <c r="F47" s="28" t="s">
        <v>59</v>
      </c>
      <c r="G47" s="21" t="s">
        <v>75</v>
      </c>
      <c r="H47" s="68">
        <v>0.03</v>
      </c>
      <c r="I47" s="22"/>
      <c r="J47" s="51">
        <f t="shared" si="4"/>
        <v>0</v>
      </c>
      <c r="K47" s="52" t="str">
        <f t="shared" si="5"/>
        <v>Inserire il 'prezzo unitario'</v>
      </c>
    </row>
    <row r="48" spans="1:11" ht="59.25" customHeight="1" x14ac:dyDescent="0.2">
      <c r="A48" s="71"/>
      <c r="B48" s="25" t="s">
        <v>21</v>
      </c>
      <c r="C48" s="18" t="s">
        <v>57</v>
      </c>
      <c r="D48" s="19" t="s">
        <v>13</v>
      </c>
      <c r="E48" s="19" t="s">
        <v>22</v>
      </c>
      <c r="F48" s="28" t="s">
        <v>60</v>
      </c>
      <c r="G48" s="21" t="s">
        <v>75</v>
      </c>
      <c r="H48" s="68">
        <v>0.03</v>
      </c>
      <c r="I48" s="22"/>
      <c r="J48" s="51">
        <f t="shared" si="4"/>
        <v>0</v>
      </c>
      <c r="K48" s="52" t="str">
        <f t="shared" si="5"/>
        <v>Inserire il 'prezzo unitario'</v>
      </c>
    </row>
    <row r="49" spans="1:11" ht="59.25" customHeight="1" x14ac:dyDescent="0.2">
      <c r="A49" s="71"/>
      <c r="B49" s="25" t="s">
        <v>24</v>
      </c>
      <c r="C49" s="18" t="s">
        <v>58</v>
      </c>
      <c r="D49" s="19" t="s">
        <v>13</v>
      </c>
      <c r="E49" s="19" t="s">
        <v>34</v>
      </c>
      <c r="F49" s="28" t="s">
        <v>61</v>
      </c>
      <c r="G49" s="21" t="s">
        <v>75</v>
      </c>
      <c r="H49" s="68">
        <v>0.03</v>
      </c>
      <c r="I49" s="22"/>
      <c r="J49" s="51">
        <f t="shared" si="4"/>
        <v>0</v>
      </c>
      <c r="K49" s="52" t="str">
        <f t="shared" si="5"/>
        <v>Inserire il 'prezzo unitario'</v>
      </c>
    </row>
    <row r="50" spans="1:11" ht="59.25" customHeight="1" x14ac:dyDescent="0.2">
      <c r="A50" s="71"/>
      <c r="B50" s="24" t="s">
        <v>62</v>
      </c>
      <c r="C50" s="18" t="s">
        <v>56</v>
      </c>
      <c r="D50" s="19" t="s">
        <v>13</v>
      </c>
      <c r="E50" s="19" t="s">
        <v>25</v>
      </c>
      <c r="F50" s="28" t="s">
        <v>63</v>
      </c>
      <c r="G50" s="21" t="s">
        <v>75</v>
      </c>
      <c r="H50" s="68">
        <v>0.03</v>
      </c>
      <c r="I50" s="22"/>
      <c r="J50" s="51">
        <f t="shared" si="4"/>
        <v>0</v>
      </c>
      <c r="K50" s="52" t="str">
        <f t="shared" si="5"/>
        <v>Inserire il 'prezzo unitario'</v>
      </c>
    </row>
    <row r="51" spans="1:11" ht="59.25" customHeight="1" x14ac:dyDescent="0.2">
      <c r="A51" s="71"/>
      <c r="B51" s="17"/>
      <c r="C51" s="18" t="s">
        <v>56</v>
      </c>
      <c r="D51" s="19" t="s">
        <v>13</v>
      </c>
      <c r="E51" s="19" t="s">
        <v>25</v>
      </c>
      <c r="F51" s="28" t="s">
        <v>64</v>
      </c>
      <c r="G51" s="21" t="s">
        <v>75</v>
      </c>
      <c r="H51" s="68">
        <v>0.03</v>
      </c>
      <c r="I51" s="22"/>
      <c r="J51" s="51">
        <f t="shared" si="4"/>
        <v>0</v>
      </c>
      <c r="K51" s="52" t="str">
        <f t="shared" si="5"/>
        <v>Inserire il 'prezzo unitario'</v>
      </c>
    </row>
    <row r="52" spans="1:11" ht="59.25" customHeight="1" x14ac:dyDescent="0.2">
      <c r="A52" s="72"/>
      <c r="B52" s="23"/>
      <c r="C52" s="18" t="s">
        <v>56</v>
      </c>
      <c r="D52" s="19" t="s">
        <v>13</v>
      </c>
      <c r="E52" s="19" t="s">
        <v>25</v>
      </c>
      <c r="F52" s="28" t="s">
        <v>65</v>
      </c>
      <c r="G52" s="21" t="s">
        <v>75</v>
      </c>
      <c r="H52" s="68">
        <v>0.03</v>
      </c>
      <c r="I52" s="22"/>
      <c r="J52" s="51">
        <f t="shared" si="4"/>
        <v>0</v>
      </c>
      <c r="K52" s="52" t="str">
        <f t="shared" si="5"/>
        <v>Inserire il 'prezzo unitario'</v>
      </c>
    </row>
    <row r="53" spans="1:11" ht="59.25" customHeight="1" x14ac:dyDescent="0.2">
      <c r="A53" s="57" t="s">
        <v>26</v>
      </c>
      <c r="B53" s="34" t="s">
        <v>23</v>
      </c>
      <c r="C53" s="18" t="s">
        <v>53</v>
      </c>
      <c r="D53" s="19" t="s">
        <v>54</v>
      </c>
      <c r="E53" s="35"/>
      <c r="F53" s="28" t="s">
        <v>55</v>
      </c>
      <c r="G53" s="21" t="s">
        <v>75</v>
      </c>
      <c r="H53" s="68">
        <v>4.2000000000000003E-2</v>
      </c>
      <c r="I53" s="22"/>
      <c r="J53" s="51">
        <f t="shared" ref="J53" si="6">I53*H53</f>
        <v>0</v>
      </c>
      <c r="K53" s="52" t="str">
        <f t="shared" ref="K53" si="7">+IF(I53="","Inserire il 'prezzo unitario'","")</f>
        <v>Inserire il 'prezzo unitario'</v>
      </c>
    </row>
    <row r="54" spans="1:11" ht="59.25" customHeight="1" x14ac:dyDescent="0.2">
      <c r="A54" s="36" t="s">
        <v>66</v>
      </c>
    </row>
    <row r="55" spans="1:11" ht="59.25" customHeight="1" x14ac:dyDescent="0.2">
      <c r="A55" s="15" t="s">
        <v>1</v>
      </c>
      <c r="B55" s="15" t="s">
        <v>2</v>
      </c>
      <c r="C55" s="15" t="s">
        <v>3</v>
      </c>
      <c r="D55" s="73" t="s">
        <v>0</v>
      </c>
      <c r="E55" s="74"/>
      <c r="F55" s="16" t="s">
        <v>30</v>
      </c>
      <c r="G55" s="16" t="s">
        <v>74</v>
      </c>
      <c r="H55" s="16" t="s">
        <v>109</v>
      </c>
      <c r="I55" s="16" t="s">
        <v>107</v>
      </c>
      <c r="J55" s="16" t="s">
        <v>108</v>
      </c>
    </row>
    <row r="56" spans="1:11" ht="59.25" customHeight="1" x14ac:dyDescent="0.2">
      <c r="A56" s="75" t="s">
        <v>29</v>
      </c>
      <c r="B56" s="37" t="s">
        <v>89</v>
      </c>
      <c r="C56" s="38" t="s">
        <v>18</v>
      </c>
      <c r="D56" s="39" t="s">
        <v>88</v>
      </c>
      <c r="E56" s="40"/>
      <c r="F56" s="20" t="s">
        <v>68</v>
      </c>
      <c r="G56" s="41" t="s">
        <v>87</v>
      </c>
      <c r="H56" s="68">
        <v>2.4E-2</v>
      </c>
      <c r="I56" s="22"/>
      <c r="J56" s="51">
        <f t="shared" ref="J56" si="8">I56*H56</f>
        <v>0</v>
      </c>
      <c r="K56" s="52" t="str">
        <f t="shared" ref="K56" si="9">+IF(I56="","Inserire il 'prezzo unitario'","")</f>
        <v>Inserire il 'prezzo unitario'</v>
      </c>
    </row>
    <row r="57" spans="1:11" ht="59.25" customHeight="1" x14ac:dyDescent="0.2">
      <c r="A57" s="76"/>
      <c r="B57" s="42"/>
      <c r="C57" s="43"/>
      <c r="D57" s="39" t="s">
        <v>19</v>
      </c>
      <c r="E57" s="40"/>
      <c r="F57" s="20" t="s">
        <v>69</v>
      </c>
      <c r="G57" s="41" t="s">
        <v>87</v>
      </c>
      <c r="H57" s="68">
        <v>2.4E-2</v>
      </c>
      <c r="I57" s="22"/>
      <c r="J57" s="51">
        <f t="shared" ref="J57:J61" si="10">I57*H57</f>
        <v>0</v>
      </c>
      <c r="K57" s="52" t="str">
        <f t="shared" ref="K57:K61" si="11">+IF(I57="","Inserire il 'prezzo unitario'","")</f>
        <v>Inserire il 'prezzo unitario'</v>
      </c>
    </row>
    <row r="58" spans="1:11" ht="59.25" customHeight="1" x14ac:dyDescent="0.2">
      <c r="A58" s="76"/>
      <c r="B58" s="44" t="s">
        <v>90</v>
      </c>
      <c r="C58" s="35" t="s">
        <v>18</v>
      </c>
      <c r="D58" s="39"/>
      <c r="E58" s="40"/>
      <c r="F58" s="28" t="s">
        <v>70</v>
      </c>
      <c r="G58" s="41" t="s">
        <v>87</v>
      </c>
      <c r="H58" s="68">
        <v>2.4E-2</v>
      </c>
      <c r="I58" s="22"/>
      <c r="J58" s="51">
        <f t="shared" si="10"/>
        <v>0</v>
      </c>
      <c r="K58" s="52" t="str">
        <f t="shared" si="11"/>
        <v>Inserire il 'prezzo unitario'</v>
      </c>
    </row>
    <row r="59" spans="1:11" ht="59.25" customHeight="1" x14ac:dyDescent="0.2">
      <c r="A59" s="76"/>
      <c r="B59" s="44" t="s">
        <v>91</v>
      </c>
      <c r="C59" s="35" t="s">
        <v>20</v>
      </c>
      <c r="D59" s="45"/>
      <c r="E59" s="46"/>
      <c r="F59" s="28" t="s">
        <v>93</v>
      </c>
      <c r="G59" s="41" t="s">
        <v>94</v>
      </c>
      <c r="H59" s="68">
        <v>2.4E-2</v>
      </c>
      <c r="I59" s="22"/>
      <c r="J59" s="51">
        <f t="shared" si="10"/>
        <v>0</v>
      </c>
      <c r="K59" s="52" t="str">
        <f t="shared" si="11"/>
        <v>Inserire il 'prezzo unitario'</v>
      </c>
    </row>
    <row r="60" spans="1:11" ht="59.25" customHeight="1" x14ac:dyDescent="0.2">
      <c r="A60" s="76"/>
      <c r="B60" s="47" t="s">
        <v>92</v>
      </c>
      <c r="C60" s="35" t="s">
        <v>18</v>
      </c>
      <c r="D60" s="45"/>
      <c r="E60" s="46"/>
      <c r="F60" s="28" t="s">
        <v>71</v>
      </c>
      <c r="G60" s="41" t="s">
        <v>87</v>
      </c>
      <c r="H60" s="68">
        <v>2.4E-2</v>
      </c>
      <c r="I60" s="22"/>
      <c r="J60" s="51">
        <f t="shared" si="10"/>
        <v>0</v>
      </c>
      <c r="K60" s="52" t="str">
        <f t="shared" si="11"/>
        <v>Inserire il 'prezzo unitario'</v>
      </c>
    </row>
    <row r="61" spans="1:11" ht="59.25" customHeight="1" x14ac:dyDescent="0.2">
      <c r="A61" s="77"/>
      <c r="B61" s="25" t="s">
        <v>72</v>
      </c>
      <c r="C61" s="19" t="s">
        <v>20</v>
      </c>
      <c r="D61" s="39" t="s">
        <v>67</v>
      </c>
      <c r="E61" s="40"/>
      <c r="F61" s="28" t="s">
        <v>73</v>
      </c>
      <c r="G61" s="41" t="s">
        <v>95</v>
      </c>
      <c r="H61" s="68">
        <v>2.4E-2</v>
      </c>
      <c r="I61" s="22"/>
      <c r="J61" s="51">
        <f t="shared" si="10"/>
        <v>0</v>
      </c>
      <c r="K61" s="52" t="str">
        <f t="shared" si="11"/>
        <v>Inserire il 'prezzo unitario'</v>
      </c>
    </row>
    <row r="62" spans="1:11" ht="59.25" customHeight="1" x14ac:dyDescent="0.2">
      <c r="H62" s="69"/>
    </row>
    <row r="63" spans="1:11" s="62" customFormat="1" ht="26.25" x14ac:dyDescent="0.2">
      <c r="A63" s="58" t="s">
        <v>110</v>
      </c>
      <c r="B63" s="58"/>
      <c r="C63" s="58"/>
      <c r="D63" s="59" t="str">
        <f>IF(H18&lt;&gt;H20,"Inserire tutti i prezzi unitari",ROUND(SUM(J23:J53,J56:J61),5))</f>
        <v>Inserire tutti i prezzi unitari</v>
      </c>
      <c r="E63" s="59"/>
      <c r="F63" s="60"/>
      <c r="G63" s="61"/>
      <c r="H63" s="61"/>
    </row>
    <row r="64" spans="1:11" s="62" customFormat="1" ht="26.25" x14ac:dyDescent="0.2">
      <c r="A64" s="58"/>
      <c r="B64" s="58"/>
      <c r="C64" s="58"/>
      <c r="D64" s="59"/>
      <c r="E64" s="59"/>
      <c r="F64" s="60"/>
      <c r="G64" s="61"/>
      <c r="H64" s="61"/>
    </row>
    <row r="68" spans="1:6" s="2" customFormat="1" x14ac:dyDescent="0.2">
      <c r="A68" s="1"/>
      <c r="B68" s="1"/>
      <c r="E68" s="1"/>
      <c r="F68" s="1"/>
    </row>
    <row r="69" spans="1:6" s="2" customFormat="1" x14ac:dyDescent="0.2">
      <c r="A69" s="1"/>
      <c r="B69" s="1"/>
      <c r="E69" s="1"/>
      <c r="F69" s="1"/>
    </row>
    <row r="71" spans="1:6" s="2" customFormat="1" x14ac:dyDescent="0.2">
      <c r="A71" s="1"/>
      <c r="B71" s="1"/>
      <c r="E71" s="1"/>
      <c r="F71" s="1"/>
    </row>
    <row r="72" spans="1:6" s="2" customFormat="1" x14ac:dyDescent="0.2">
      <c r="A72" s="1"/>
      <c r="B72" s="1"/>
      <c r="E72" s="1"/>
      <c r="F72" s="1"/>
    </row>
    <row r="75" spans="1:6" s="2" customFormat="1" x14ac:dyDescent="0.2">
      <c r="A75" s="1"/>
      <c r="B75" s="1"/>
      <c r="E75" s="1"/>
      <c r="F75" s="1"/>
    </row>
    <row r="77" spans="1:6" s="2" customFormat="1" x14ac:dyDescent="0.2">
      <c r="A77" s="1"/>
      <c r="B77" s="1"/>
      <c r="E77" s="1"/>
      <c r="F77" s="1"/>
    </row>
    <row r="79" spans="1:6" s="2" customFormat="1" x14ac:dyDescent="0.2">
      <c r="A79" s="1"/>
      <c r="B79" s="1"/>
      <c r="E79" s="1"/>
      <c r="F79" s="1"/>
    </row>
    <row r="80" spans="1:6" s="2" customFormat="1" x14ac:dyDescent="0.2">
      <c r="A80" s="1"/>
      <c r="B80" s="1"/>
      <c r="E80" s="1"/>
      <c r="F80" s="1"/>
    </row>
    <row r="81" spans="1:6" s="2" customFormat="1" x14ac:dyDescent="0.2">
      <c r="A81" s="1"/>
      <c r="B81" s="1"/>
      <c r="E81" s="1"/>
      <c r="F81" s="1"/>
    </row>
    <row r="82" spans="1:6" s="2" customFormat="1" x14ac:dyDescent="0.2">
      <c r="A82" s="1"/>
      <c r="B82" s="1"/>
      <c r="E82" s="1"/>
      <c r="F82" s="1"/>
    </row>
    <row r="84" spans="1:6" s="2" customFormat="1" x14ac:dyDescent="0.2">
      <c r="A84" s="1"/>
      <c r="B84" s="1"/>
      <c r="E84" s="1"/>
      <c r="F84" s="1"/>
    </row>
    <row r="85" spans="1:6" s="2" customFormat="1" x14ac:dyDescent="0.2">
      <c r="A85" s="1"/>
      <c r="B85" s="1"/>
      <c r="E85" s="1"/>
      <c r="F85" s="1"/>
    </row>
    <row r="89" spans="1:6" s="2" customFormat="1" x14ac:dyDescent="0.2">
      <c r="A89" s="1"/>
      <c r="B89" s="1"/>
      <c r="E89" s="1"/>
      <c r="F89" s="1"/>
    </row>
    <row r="90" spans="1:6" s="2" customFormat="1" x14ac:dyDescent="0.2">
      <c r="A90" s="1"/>
      <c r="B90" s="1"/>
      <c r="E90" s="1"/>
      <c r="F90" s="1"/>
    </row>
    <row r="91" spans="1:6" s="2" customFormat="1" x14ac:dyDescent="0.2">
      <c r="A91" s="48"/>
      <c r="B91" s="49"/>
      <c r="E91" s="1"/>
      <c r="F91" s="1"/>
    </row>
    <row r="92" spans="1:6" s="2" customFormat="1" x14ac:dyDescent="0.2">
      <c r="A92" s="50"/>
      <c r="B92" s="49"/>
      <c r="E92" s="1"/>
      <c r="F92" s="1"/>
    </row>
    <row r="93" spans="1:6" s="2" customFormat="1" x14ac:dyDescent="0.2">
      <c r="A93" s="1"/>
      <c r="B93" s="49"/>
      <c r="E93" s="1"/>
      <c r="F93" s="1"/>
    </row>
  </sheetData>
  <sheetProtection algorithmName="SHA-512" hashValue="o8T1Dzt0f83Ak3b80tETXWmRZeG/AAjl7/TzOkHytpnYQP4iyC2PoCqpPA7BxzQMWcQDUOBWc1ortPL6MBq4Ug==" saltValue="bOoyVx8Fg7C99Ut6ESrlIQ==" spinCount="100000" sheet="1" objects="1" scenarios="1"/>
  <mergeCells count="39">
    <mergeCell ref="D63:E64"/>
    <mergeCell ref="G16:H16"/>
    <mergeCell ref="A18:B18"/>
    <mergeCell ref="C18:D18"/>
    <mergeCell ref="E18:F18"/>
    <mergeCell ref="A20:B20"/>
    <mergeCell ref="C20:D20"/>
    <mergeCell ref="E20:F20"/>
    <mergeCell ref="A6:C6"/>
    <mergeCell ref="A8:D10"/>
    <mergeCell ref="A14:C14"/>
    <mergeCell ref="D14:E14"/>
    <mergeCell ref="A16:B16"/>
    <mergeCell ref="C16:D16"/>
    <mergeCell ref="E16:F16"/>
    <mergeCell ref="C41:C43"/>
    <mergeCell ref="D41:D42"/>
    <mergeCell ref="B38:B39"/>
    <mergeCell ref="B41:B43"/>
    <mergeCell ref="A45:A52"/>
    <mergeCell ref="B50:B52"/>
    <mergeCell ref="A56:A61"/>
    <mergeCell ref="B56:B57"/>
    <mergeCell ref="A23:A40"/>
    <mergeCell ref="A41:A44"/>
    <mergeCell ref="B23:B25"/>
    <mergeCell ref="B26:B27"/>
    <mergeCell ref="B28:B29"/>
    <mergeCell ref="B30:B37"/>
    <mergeCell ref="D55:E55"/>
    <mergeCell ref="D57:E57"/>
    <mergeCell ref="D56:E56"/>
    <mergeCell ref="C56:C57"/>
    <mergeCell ref="D58:E58"/>
    <mergeCell ref="D59:E59"/>
    <mergeCell ref="D60:E60"/>
    <mergeCell ref="D61:E61"/>
    <mergeCell ref="B45:B46"/>
    <mergeCell ref="A63:C64"/>
  </mergeCells>
  <dataValidations count="3">
    <dataValidation type="custom" allowBlank="1" showInputMessage="1" showErrorMessage="1" errorTitle="Errore!" error="Non è ammessa l'indicazione di un importo:_x000a_- negativo_x000a_- pari a Zero_x000a_- con un numero di cifre decimali maggiori di 2_x000a_" sqref="C16 C18">
      <formula1>AND(C16&gt;0,LEN(TEXT(C16-INT(C16),"0,00#"))&lt;5)</formula1>
    </dataValidation>
    <dataValidation type="custom" allowBlank="1" showInputMessage="1" showErrorMessage="1" errorTitle="Errore!" error="Non è ammessa l'indicazione di un ribasso percentuale:_x000a_- negativo_x000a_- superiore al 100%_x000a_- con un numero di cifre decimali maggiori di 3_x000a__x000a_" sqref="C20:D20">
      <formula1>AND(C20&gt;= 0%,C20&lt;=100%,LEN(TEXT(C20*100-INT(C20*100),"0,000#"))&lt;6)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3" sqref="I23:I53 I56:I61">
      <formula1>AND(I23&gt;0,LEN(TEXT(I23-INT(I23),"0,000#"))&lt;6)</formula1>
    </dataValidation>
  </dataValidations>
  <printOptions horizontalCentered="1"/>
  <pageMargins left="0" right="0" top="0" bottom="0" header="0.31496062992125984" footer="0.31496062992125984"/>
  <pageSetup paperSize="9" scale="3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Coppola Mario</cp:lastModifiedBy>
  <cp:lastPrinted>2017-06-05T11:47:35Z</cp:lastPrinted>
  <dcterms:created xsi:type="dcterms:W3CDTF">1999-07-26T10:07:23Z</dcterms:created>
  <dcterms:modified xsi:type="dcterms:W3CDTF">2017-11-20T11:04:11Z</dcterms:modified>
</cp:coreProperties>
</file>