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uppo Mario\GARE\2018\RA007_18_PN_Stampati vari\03_DOCUMENTAZIONE DI GARA\02_DOCUMENTI DA PUBBLICARE\"/>
    </mc:Choice>
  </mc:AlternateContent>
  <bookViews>
    <workbookView xWindow="0" yWindow="0" windowWidth="28800" windowHeight="11235"/>
  </bookViews>
  <sheets>
    <sheet name="Modulo offerta economica" sheetId="2" r:id="rId1"/>
  </sheets>
  <definedNames>
    <definedName name="_xlnm.Print_Area" localSheetId="0">'Modulo offerta economica'!$A$1:$N$83</definedName>
    <definedName name="_xlnm.Print_Titles" localSheetId="0">'Modulo offerta economica'!$14:$15</definedName>
  </definedNames>
  <calcPr calcId="152511"/>
</workbook>
</file>

<file path=xl/calcChain.xml><?xml version="1.0" encoding="utf-8"?>
<calcChain xmlns="http://schemas.openxmlformats.org/spreadsheetml/2006/main">
  <c r="K34" i="2" l="1"/>
  <c r="K60" i="2"/>
  <c r="N34" i="2"/>
  <c r="K83" i="2"/>
  <c r="N83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N60" i="2" l="1"/>
  <c r="N57" i="2"/>
  <c r="K57" i="2"/>
  <c r="F8" i="2" l="1"/>
  <c r="E10" i="2" l="1"/>
  <c r="K81" i="2" l="1"/>
  <c r="K29" i="2"/>
  <c r="K80" i="2"/>
  <c r="K18" i="2"/>
  <c r="K33" i="2"/>
  <c r="K32" i="2"/>
  <c r="K26" i="2"/>
  <c r="K48" i="2"/>
  <c r="K54" i="2"/>
  <c r="K22" i="2"/>
  <c r="K30" i="2"/>
  <c r="K59" i="2"/>
  <c r="K36" i="2"/>
  <c r="K25" i="2"/>
  <c r="K56" i="2"/>
  <c r="K74" i="2"/>
  <c r="K42" i="2"/>
  <c r="K55" i="2"/>
  <c r="K77" i="2"/>
  <c r="K73" i="2"/>
  <c r="K69" i="2"/>
  <c r="K17" i="2"/>
  <c r="K78" i="2"/>
  <c r="K44" i="2"/>
  <c r="K72" i="2"/>
  <c r="K76" i="2"/>
  <c r="K20" i="2"/>
  <c r="K64" i="2"/>
  <c r="K50" i="2"/>
  <c r="K31" i="2"/>
  <c r="K19" i="2"/>
  <c r="K62" i="2"/>
  <c r="K28" i="2"/>
  <c r="K52" i="2"/>
  <c r="K38" i="2"/>
  <c r="K16" i="2"/>
  <c r="K27" i="2"/>
  <c r="K63" i="2"/>
  <c r="K79" i="2"/>
  <c r="K75" i="2"/>
  <c r="K71" i="2"/>
  <c r="K40" i="2"/>
  <c r="K21" i="2"/>
  <c r="K58" i="2"/>
  <c r="K23" i="2"/>
  <c r="K66" i="2"/>
  <c r="K46" i="2"/>
  <c r="K82" i="2"/>
  <c r="K53" i="2"/>
  <c r="K70" i="2"/>
  <c r="K61" i="2"/>
  <c r="K68" i="2"/>
  <c r="K35" i="2"/>
  <c r="K24" i="2"/>
  <c r="N52" i="2"/>
  <c r="N35" i="2"/>
  <c r="N24" i="2"/>
  <c r="N59" i="2"/>
  <c r="N22" i="2"/>
  <c r="N53" i="2"/>
  <c r="N19" i="2"/>
  <c r="N33" i="2"/>
  <c r="N81" i="2"/>
  <c r="N56" i="2"/>
  <c r="N58" i="2"/>
  <c r="N46" i="2"/>
  <c r="N23" i="2"/>
  <c r="N82" i="2"/>
  <c r="N76" i="2"/>
  <c r="N50" i="2"/>
  <c r="N69" i="2"/>
  <c r="N36" i="2"/>
  <c r="N61" i="2"/>
  <c r="N30" i="2"/>
  <c r="N72" i="2"/>
  <c r="N16" i="2"/>
  <c r="N78" i="2"/>
  <c r="N40" i="2"/>
  <c r="N21" i="2"/>
  <c r="N75" i="2"/>
  <c r="N66" i="2"/>
  <c r="N48" i="2"/>
  <c r="N20" i="2"/>
  <c r="N79" i="2"/>
  <c r="N18" i="2"/>
  <c r="N62" i="2"/>
  <c r="N32" i="2"/>
  <c r="N68" i="2"/>
  <c r="N44" i="2"/>
  <c r="N26" i="2"/>
  <c r="N77" i="2"/>
  <c r="N73" i="2"/>
  <c r="N80" i="2"/>
  <c r="N63" i="2"/>
  <c r="N29" i="2"/>
  <c r="N70" i="2"/>
  <c r="N38" i="2"/>
  <c r="N17" i="2"/>
  <c r="N74" i="2"/>
  <c r="N42" i="2"/>
  <c r="N27" i="2"/>
  <c r="N28" i="2"/>
  <c r="N71" i="2"/>
  <c r="N31" i="2"/>
  <c r="N64" i="2"/>
  <c r="N54" i="2"/>
  <c r="N55" i="2"/>
  <c r="N25" i="2"/>
</calcChain>
</file>

<file path=xl/sharedStrings.xml><?xml version="1.0" encoding="utf-8"?>
<sst xmlns="http://schemas.openxmlformats.org/spreadsheetml/2006/main" count="416" uniqueCount="128">
  <si>
    <t>pieghevole 2 ante</t>
  </si>
  <si>
    <t>pieghevole 3 ante</t>
  </si>
  <si>
    <t>SHOPPER</t>
  </si>
  <si>
    <t>LIBRETTI A5</t>
  </si>
  <si>
    <t>LIBRETTI A4</t>
  </si>
  <si>
    <t>PIEGHEVOLI A5</t>
  </si>
  <si>
    <t>PIEGHEVOLI A4</t>
  </si>
  <si>
    <t>chiuso</t>
  </si>
  <si>
    <t>aperto</t>
  </si>
  <si>
    <t>Formato A manico in corda</t>
  </si>
  <si>
    <t>Formato B manico in corda</t>
  </si>
  <si>
    <t>Formato C manico in corda</t>
  </si>
  <si>
    <t>CARTELLINE</t>
  </si>
  <si>
    <t>LOCANDINE</t>
  </si>
  <si>
    <t>1 colore b/</t>
  </si>
  <si>
    <t>Cartellina piega centrale</t>
  </si>
  <si>
    <t>Risma da 500 fogli</t>
  </si>
  <si>
    <t>Confezione da 500</t>
  </si>
  <si>
    <t>Confezione da 100</t>
  </si>
  <si>
    <t>Quadricromia</t>
  </si>
  <si>
    <t>CARTONCINI WITH COMPLIMENTS</t>
  </si>
  <si>
    <t>Brochure 8 PP</t>
  </si>
  <si>
    <t>Brochure 16 PP</t>
  </si>
  <si>
    <t>Formato chiuso</t>
  </si>
  <si>
    <t>Formato aperto</t>
  </si>
  <si>
    <t>21 X 29,7</t>
  </si>
  <si>
    <t>22 X 11</t>
  </si>
  <si>
    <t>23 X 16 (formato chiuso)</t>
  </si>
  <si>
    <t>33 X 23 (formato chiuso)</t>
  </si>
  <si>
    <t>35 X 25 (formato chiuso)</t>
  </si>
  <si>
    <t>40 X 30 (formato chiuso)</t>
  </si>
  <si>
    <t>5,5 X 8,5</t>
  </si>
  <si>
    <t>10  X  21</t>
  </si>
  <si>
    <t>21  X  29,7</t>
  </si>
  <si>
    <t>14,8 X 21</t>
  </si>
  <si>
    <t>44 X 21</t>
  </si>
  <si>
    <t>29,7 X 42</t>
  </si>
  <si>
    <t>62,5 X 29,7</t>
  </si>
  <si>
    <t>50 X 70</t>
  </si>
  <si>
    <t>25+8 X 28</t>
  </si>
  <si>
    <t>32+12 X 40</t>
  </si>
  <si>
    <t>40+14 X 40</t>
  </si>
  <si>
    <t>23 X 32</t>
  </si>
  <si>
    <t>25 X 33,5</t>
  </si>
  <si>
    <t xml:space="preserve">21 X 29,7 </t>
  </si>
  <si>
    <t>42 X 29,7</t>
  </si>
  <si>
    <t>70 X 100</t>
  </si>
  <si>
    <t>100 X 140</t>
  </si>
  <si>
    <t>Carta</t>
  </si>
  <si>
    <t>Cartellina con 2 bandelle senza incollatura</t>
  </si>
  <si>
    <t>20 X 10</t>
  </si>
  <si>
    <t>26 X 19 (formato chiuso)</t>
  </si>
  <si>
    <t>PIEGHEVOLI 10 X 21</t>
  </si>
  <si>
    <t>Quadricromia (Copertina + Pagine interne)</t>
  </si>
  <si>
    <t>BLOCCO INCOLLATO IN TESTA (50 FF) CON COPERTINA</t>
  </si>
  <si>
    <t>Quadricromia fronte retro</t>
  </si>
  <si>
    <t>BROCHURE</t>
  </si>
  <si>
    <t>MANIFESTO (CARTA PER AFFISSIONE)</t>
  </si>
  <si>
    <t>VOLANTINO</t>
  </si>
  <si>
    <t>ATTESTATI DI FORMAZIONE</t>
  </si>
  <si>
    <t>CARTA INTESTATA</t>
  </si>
  <si>
    <t>Quadricromia più passaggio punzonatura secco (timbro a secco)</t>
  </si>
  <si>
    <t>Prodotto</t>
  </si>
  <si>
    <t>Formato</t>
  </si>
  <si>
    <t>Stampa</t>
  </si>
  <si>
    <t>* Compilare i campi evidenziati in celeste</t>
  </si>
  <si>
    <t>BUSTE A SACCO-CON STRIP ADESIVO</t>
  </si>
  <si>
    <t>BIGLIETTO DA VISITA PERSONALIZZATO</t>
  </si>
  <si>
    <t>Carta patinata opaca
Grammatura: 200 gr/mq</t>
  </si>
  <si>
    <t>Carta patinata opaca, plastificazione opaca in bianca
Grammatura: 170 gr/mq</t>
  </si>
  <si>
    <t xml:space="preserve">Carta patinata opaca ad elevato punto di bianco tipo Fedrigoni Splendorgel Extrawhite o simile
Grammatura: da 100 gr/mq a 115 gr/mq
</t>
  </si>
  <si>
    <t>Carta patinata opaca ad elevato punto di bianco tipo Fedrigoni Splendorgel Extrawhite o simile
Grammatura da 100 gr/mq a 115 gr/mq</t>
  </si>
  <si>
    <t>Carta patinata opaca ad elevato punto di bianco tipo Fedrigoni Splendorgel Extrawhite o simile
Grammatura da 115 gr/mq a 130 gr/mq</t>
  </si>
  <si>
    <t>Carta patinata opaca ad elevato punto di bianco tipo GardaMatt o simile, plastificazione opaca in bianca e fustellatura
Grammatura: 300 gr/mq</t>
  </si>
  <si>
    <t>Carta usomano 
Grammatura: 230 gr/mq
Colori vari</t>
  </si>
  <si>
    <t xml:space="preserve">Carta usomano 
Grammatura: 260 gr/mq 
Colore ecrù </t>
  </si>
  <si>
    <t>Copertina: 
Carta patinata opaca ad elevato punto di bianco, tipo Fedrigoni Splendorgel Extrawhite o simile
Grammatura: 300 gr/mq
Pagine interne: 
Carta patinata opaca ad elevato punto di bianco, tipo Fedrigoni Splendorgel Extrawhite o simile
Grammatura: 180 gr/mq</t>
  </si>
  <si>
    <t>BUSTE DA LETTERA CON STRIP ADESIVO</t>
  </si>
  <si>
    <t>con finestra internografata</t>
  </si>
  <si>
    <t>Senza finestra internografata</t>
  </si>
  <si>
    <t>Copertina: 
Carta patinata opaca ad elevato punto di bianco, tipo Fedrigoni Splendorgel Extrawhite o simile
Grammatura: 200 gr/mq
Pagine interne: 
Carta patinata opaca ad elevato punto di bianco, tipo Fedrigoni Splendorgel Extrawhite o simile
Grammatura: 130 gr/mq</t>
  </si>
  <si>
    <t xml:space="preserve">Cartoncino
Grammatura: gr 260/mq
Personalizzazione dei nominativi e date
</t>
  </si>
  <si>
    <t>Carta patinata opaca 
Grammnatura: 115 gr/mq</t>
  </si>
  <si>
    <t>Carta patinata opaca
Grammatura: gr 115 gr/mq</t>
  </si>
  <si>
    <t>Carta patinata lucida
Grammatura: 100 gr/mq</t>
  </si>
  <si>
    <t>Copertina + pp 16 interno
punto metallico</t>
  </si>
  <si>
    <t>Copertina + pp 24 interno
punto metallico</t>
  </si>
  <si>
    <t>Copertina + pp 32 interno
punto metallico</t>
  </si>
  <si>
    <t>Copertina + pp 40 interno
brossura fresata</t>
  </si>
  <si>
    <t>Copertina + pp 48 interno
brossura fresata</t>
  </si>
  <si>
    <t>Carta patinata opaca ad elevato punto di bianco tipo Fedrigoni Splendorgel Extrawhite o simile
Grammatura: 300 gr/mq</t>
  </si>
  <si>
    <t xml:space="preserve">Carta usomano tipo Fedrigoni Splendorgel o simile
Grammatura: 80 gr/mq
</t>
  </si>
  <si>
    <t xml:space="preserve">Carta uso mano tipo Fedrigoni Splendorgel o simile
Grammatura: 90 gr/mq
</t>
  </si>
  <si>
    <t>Carta uso mano tipo Fedrigoni Splendorgel o simile
Grammatura: 100 gr/mq</t>
  </si>
  <si>
    <t>Carta monodex
Grammatura: 100 gr/mq</t>
  </si>
  <si>
    <t>Copertina:
Carta patinata opaca ad elevato punto di bianco tipo GardaMatt o simile, plastificazione opaca in bianca
Grammatura: 300 gr/mq
Pagine interne:
Carta patinata opaca ad elevato punto di bianco tipo Fedrigoni Splendorgel Extrawhite o simile
Grammatura: da 100 gr/mq a 115 gr/mq</t>
  </si>
  <si>
    <t>Copertina:
Carta patinata opaca ad elevato punto di bianco tipo GardaMatt o simile, plastificazione opaca in bianca
Grammatura: 300 gr/mq
Pagine interne:
Carta uso mano 
Grammatura: 80 gr/mq</t>
  </si>
  <si>
    <t>pieghevole 4 ante</t>
  </si>
  <si>
    <t>21 X 20</t>
  </si>
  <si>
    <t>21  X  40</t>
  </si>
  <si>
    <t>21 X 60</t>
  </si>
  <si>
    <t>Prezzo a base di gara</t>
  </si>
  <si>
    <t>Prezzo offerto a seguito di ribasso</t>
  </si>
  <si>
    <t>­</t>
  </si>
  <si>
    <t xml:space="preserve">Valore da ribadire a video, che verrà utilizzato ai fini dell'aggiudicazione della gara </t>
  </si>
  <si>
    <t>Ribasso unico % offerto, fino alla terza cifra decimale, da applicare sui prezzi unitari posti a base di gara</t>
  </si>
  <si>
    <t>Allegato B - MODULO OFFERTA ECONOMICA</t>
  </si>
  <si>
    <t>Confezione da 50</t>
  </si>
  <si>
    <t>250 stampe</t>
  </si>
  <si>
    <t>500 stampe</t>
  </si>
  <si>
    <t>BIGLIETTO DA VISITA PERSONALIZZATO - STAMPA FRONTE RETRO</t>
  </si>
  <si>
    <t xml:space="preserve">10 X 21 </t>
  </si>
  <si>
    <t>PR</t>
  </si>
  <si>
    <t>100 stampe</t>
  </si>
  <si>
    <t>Prezzo a base di gara per la singola Risma per Richieste di fornitura fino a 6 Risme</t>
  </si>
  <si>
    <t>Prezzo a base di gara per la singola Risma per Richieste di fornitura superiori a 6 Risme</t>
  </si>
  <si>
    <t>Prezzo a base di gara per la singola Confezione per Richieste di fornitura fino a 6 Confezioni</t>
  </si>
  <si>
    <t>Prezzo a base di gara per la singola Confezione per Richieste di fornitura superiori a 6 Confezioni</t>
  </si>
  <si>
    <t>Prezzo a base di gara per la singola Confezione per Richieste di fornitura fino a 10 Confezioni</t>
  </si>
  <si>
    <t>Prezzo a base di gara per la singola Confezione per Richieste di fornitura superiori a 10 Confezioni</t>
  </si>
  <si>
    <t>Prezzo unitario a base di gara (riferito alla stampa di 1 singolo prodotto) per Richieste di fornitura fino a 1500 stampe</t>
  </si>
  <si>
    <t>Prezzo unitario a base di gara (riferito alla stampa di 1 singolo prodotto) per Richieste di fornitura superiori a 1500 stampe</t>
  </si>
  <si>
    <t>Confezione da 100 (dieci per ogni colore)</t>
  </si>
  <si>
    <t>Prezzo unitario a base di gara (riferito alla stampa di 1 singolo prodotto) per Richieste di fornitura fino a 500 stampe</t>
  </si>
  <si>
    <t>Prezzo unitario a base di gara (riferito alla stampa di 1 singolo prodotto) per Richieste di fornitura superiori a 500 stampe</t>
  </si>
  <si>
    <t>Procedura negoziata per la stipula di un accordo quadro per l’affidamento della fornitura di stampati vari personalizzati
CIG 7500645011
R.A. 007/18/PN</t>
  </si>
  <si>
    <t>I prezzi netti si intendono IVA esclusa</t>
  </si>
  <si>
    <t>Quantitativo minimo ordinabile per singola Richiesta di fornitura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</si>
</sst>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0"/>
    <numFmt numFmtId="165" formatCode="0.000%"/>
  </numFmts>
  <fonts count="15" x14ac:knownFonts="1"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sz val="11"/>
      <color rgb="FFFF0000"/>
      <name val="Arial"/>
      <family val="2"/>
    </font>
    <font>
      <sz val="11"/>
      <color theme="1"/>
      <name val="Symbol"/>
      <family val="1"/>
      <charset val="2"/>
    </font>
    <font>
      <b/>
      <sz val="13"/>
      <color theme="1"/>
      <name val="Arial"/>
      <family val="2"/>
    </font>
    <font>
      <b/>
      <i/>
      <sz val="13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4" borderId="10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center" vertical="center"/>
    </xf>
    <xf numFmtId="164" fontId="8" fillId="7" borderId="12" xfId="0" applyNumberFormat="1" applyFont="1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 vertical="center" wrapText="1"/>
    </xf>
    <xf numFmtId="164" fontId="8" fillId="7" borderId="1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FE0ED"/>
      <color rgb="FF70B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326571</xdr:colOff>
      <xdr:row>0</xdr:row>
      <xdr:rowOff>95249</xdr:rowOff>
    </xdr:from>
    <xdr:to>
      <xdr:col>1</xdr:col>
      <xdr:colOff>1102578</xdr:colOff>
      <xdr:row>1</xdr:row>
      <xdr:rowOff>677635</xdr:rowOff>
    </xdr:to>
    <xdr:pic>
      <xdr:nvPicPr>
        <xdr:cNvPr id="2" name="Immagine 1" descr="logo-coniserviz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1" y="95249"/>
          <a:ext cx="1381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tabSelected="1" zoomScale="70" zoomScaleNormal="70" zoomScaleSheetLayoutView="70" workbookViewId="0">
      <selection activeCell="D10" sqref="D10"/>
    </sheetView>
  </sheetViews>
  <sheetFormatPr defaultColWidth="9.140625" defaultRowHeight="18" x14ac:dyDescent="0.25"/>
  <cols>
    <col min="1" max="1" width="9.140625" style="4"/>
    <col min="2" max="2" width="39" style="4" customWidth="1"/>
    <col min="3" max="3" width="32.7109375" style="4" customWidth="1"/>
    <col min="4" max="4" width="30.140625" style="4" customWidth="1"/>
    <col min="5" max="5" width="14.28515625" style="6" customWidth="1"/>
    <col min="6" max="6" width="21.85546875" style="6" customWidth="1"/>
    <col min="7" max="7" width="60.5703125" style="4" customWidth="1"/>
    <col min="8" max="8" width="46.7109375" style="4" customWidth="1"/>
    <col min="9" max="9" width="46.140625" style="4" customWidth="1"/>
    <col min="10" max="10" width="15" style="4" customWidth="1"/>
    <col min="11" max="11" width="30.42578125" style="7" customWidth="1"/>
    <col min="12" max="12" width="46.140625" style="4" customWidth="1"/>
    <col min="13" max="13" width="16.28515625" style="4" customWidth="1"/>
    <col min="14" max="14" width="29.85546875" style="4" customWidth="1"/>
    <col min="15" max="16384" width="9.140625" style="4"/>
  </cols>
  <sheetData>
    <row r="2" spans="1:14" ht="60" customHeight="1" thickBot="1" x14ac:dyDescent="0.3">
      <c r="C2" s="1" t="s">
        <v>106</v>
      </c>
      <c r="D2" s="5"/>
    </row>
    <row r="3" spans="1:14" ht="18.75" thickTop="1" x14ac:dyDescent="0.25"/>
    <row r="4" spans="1:14" ht="19.5" customHeight="1" x14ac:dyDescent="0.25"/>
    <row r="5" spans="1:14" ht="101.25" customHeight="1" x14ac:dyDescent="0.25">
      <c r="B5" s="74" t="s">
        <v>125</v>
      </c>
      <c r="C5" s="75"/>
      <c r="D5" s="75"/>
      <c r="E5" s="75"/>
      <c r="F5" s="76"/>
      <c r="H5" s="85"/>
      <c r="I5" s="85"/>
      <c r="J5" s="85"/>
      <c r="K5" s="85"/>
    </row>
    <row r="6" spans="1:14" ht="32.25" customHeight="1" x14ac:dyDescent="0.25">
      <c r="H6" s="85"/>
      <c r="I6" s="85"/>
      <c r="J6" s="85"/>
      <c r="K6" s="85"/>
      <c r="L6" s="6"/>
      <c r="M6" s="6"/>
      <c r="N6" s="6"/>
    </row>
    <row r="7" spans="1:14" ht="32.25" customHeight="1" x14ac:dyDescent="0.25">
      <c r="B7" s="77" t="s">
        <v>65</v>
      </c>
      <c r="C7" s="77"/>
      <c r="D7" s="77"/>
      <c r="E7" s="77"/>
      <c r="F7" s="77"/>
      <c r="G7" s="2"/>
      <c r="H7" s="85"/>
      <c r="I7" s="85"/>
      <c r="J7" s="85"/>
      <c r="K7" s="85"/>
      <c r="L7" s="3"/>
      <c r="M7" s="3"/>
      <c r="N7" s="3"/>
    </row>
    <row r="8" spans="1:14" ht="40.5" customHeight="1" x14ac:dyDescent="0.25">
      <c r="B8" s="80"/>
      <c r="C8" s="81"/>
      <c r="D8" s="81"/>
      <c r="E8" s="82"/>
      <c r="F8" s="78" t="str">
        <f>+IF(B8="","Indicare la 'Ragione sociale per esteso'",IF(B8="Ragione sociale Impresa/RTI/Consorzio","Indicare la 'Ragione sociale per esteso'",""))</f>
        <v>Indicare la 'Ragione sociale per esteso'</v>
      </c>
      <c r="G8" s="79"/>
      <c r="H8" s="79"/>
      <c r="J8" s="11"/>
      <c r="K8" s="4"/>
    </row>
    <row r="9" spans="1:14" ht="32.25" customHeight="1" x14ac:dyDescent="0.25">
      <c r="H9" s="6"/>
      <c r="I9" s="6"/>
      <c r="J9" s="6"/>
      <c r="K9" s="6"/>
      <c r="L9" s="6"/>
      <c r="M9" s="6"/>
      <c r="N9" s="6"/>
    </row>
    <row r="10" spans="1:14" ht="76.5" customHeight="1" x14ac:dyDescent="0.25">
      <c r="B10" s="87" t="s">
        <v>105</v>
      </c>
      <c r="C10" s="87"/>
      <c r="D10" s="32"/>
      <c r="E10" s="88" t="str">
        <f>+IF(D10="","Indicare il 'Ribasso % offerto'","")</f>
        <v>Indicare il 'Ribasso % offerto'</v>
      </c>
      <c r="F10" s="89"/>
      <c r="G10" s="89"/>
      <c r="H10" s="6"/>
      <c r="I10" s="6"/>
      <c r="J10" s="6"/>
      <c r="K10" s="6"/>
      <c r="L10" s="6"/>
      <c r="M10" s="6"/>
      <c r="N10" s="6"/>
    </row>
    <row r="11" spans="1:14" ht="32.25" customHeight="1" x14ac:dyDescent="0.25">
      <c r="D11" s="30" t="s">
        <v>103</v>
      </c>
      <c r="E11" s="4"/>
      <c r="F11" s="7"/>
      <c r="H11" s="6"/>
      <c r="I11" s="6"/>
      <c r="J11" s="6"/>
      <c r="K11" s="6"/>
      <c r="L11" s="6"/>
      <c r="M11" s="6"/>
      <c r="N11" s="6"/>
    </row>
    <row r="12" spans="1:14" ht="33.75" customHeight="1" x14ac:dyDescent="0.25">
      <c r="B12" s="29"/>
      <c r="D12" s="90" t="s">
        <v>104</v>
      </c>
      <c r="E12" s="90"/>
      <c r="F12" s="90"/>
      <c r="H12" s="6"/>
      <c r="I12" s="6"/>
      <c r="J12" s="6"/>
      <c r="K12" s="6"/>
      <c r="L12" s="6"/>
      <c r="M12" s="6"/>
      <c r="N12" s="6"/>
    </row>
    <row r="13" spans="1:14" ht="32.25" customHeight="1" x14ac:dyDescent="0.25">
      <c r="A13" s="86" t="s">
        <v>126</v>
      </c>
      <c r="B13" s="86"/>
      <c r="C13" s="86"/>
      <c r="H13" s="6"/>
      <c r="I13" s="6"/>
      <c r="J13" s="6"/>
      <c r="K13" s="6"/>
      <c r="L13" s="6"/>
      <c r="M13" s="6"/>
      <c r="N13" s="6"/>
    </row>
    <row r="14" spans="1:14" ht="48.75" customHeight="1" x14ac:dyDescent="0.25">
      <c r="A14" s="20" t="s">
        <v>112</v>
      </c>
      <c r="B14" s="53" t="s">
        <v>62</v>
      </c>
      <c r="C14" s="64"/>
      <c r="D14" s="53" t="s">
        <v>63</v>
      </c>
      <c r="E14" s="64"/>
      <c r="F14" s="20" t="s">
        <v>64</v>
      </c>
      <c r="G14" s="20" t="s">
        <v>48</v>
      </c>
      <c r="H14" s="20" t="s">
        <v>127</v>
      </c>
      <c r="I14" s="53" t="s">
        <v>101</v>
      </c>
      <c r="J14" s="64"/>
      <c r="K14" s="20" t="s">
        <v>102</v>
      </c>
      <c r="L14" s="53" t="s">
        <v>101</v>
      </c>
      <c r="M14" s="54"/>
      <c r="N14" s="20" t="s">
        <v>102</v>
      </c>
    </row>
    <row r="15" spans="1:14" ht="7.5" customHeight="1" x14ac:dyDescent="0.25"/>
    <row r="16" spans="1:14" ht="60" x14ac:dyDescent="0.25">
      <c r="A16" s="17">
        <v>1</v>
      </c>
      <c r="B16" s="62" t="s">
        <v>60</v>
      </c>
      <c r="C16" s="45"/>
      <c r="D16" s="71" t="s">
        <v>25</v>
      </c>
      <c r="E16" s="72"/>
      <c r="F16" s="17" t="s">
        <v>19</v>
      </c>
      <c r="G16" s="12" t="s">
        <v>70</v>
      </c>
      <c r="H16" s="17" t="s">
        <v>16</v>
      </c>
      <c r="I16" s="12" t="s">
        <v>114</v>
      </c>
      <c r="J16" s="24">
        <v>16.559999999999999</v>
      </c>
      <c r="K16" s="28">
        <f t="shared" ref="K16:K36" si="0">+ROUND(J16-(J16*$D$10),3)</f>
        <v>16.559999999999999</v>
      </c>
      <c r="L16" s="23" t="s">
        <v>115</v>
      </c>
      <c r="M16" s="24">
        <v>13.247999999999999</v>
      </c>
      <c r="N16" s="28">
        <f t="shared" ref="N16:N22" si="1">+ROUND(M16-(M16*$D$10),3)</f>
        <v>13.247999999999999</v>
      </c>
    </row>
    <row r="17" spans="1:14" ht="57.75" customHeight="1" x14ac:dyDescent="0.25">
      <c r="A17" s="17">
        <f>+A16+1</f>
        <v>2</v>
      </c>
      <c r="B17" s="91"/>
      <c r="C17" s="46"/>
      <c r="D17" s="52" t="s">
        <v>25</v>
      </c>
      <c r="E17" s="39"/>
      <c r="F17" s="15" t="s">
        <v>19</v>
      </c>
      <c r="G17" s="16" t="s">
        <v>91</v>
      </c>
      <c r="H17" s="15" t="s">
        <v>16</v>
      </c>
      <c r="I17" s="12" t="s">
        <v>114</v>
      </c>
      <c r="J17" s="24">
        <v>15.731999999999999</v>
      </c>
      <c r="K17" s="28">
        <f t="shared" si="0"/>
        <v>15.731999999999999</v>
      </c>
      <c r="L17" s="12" t="s">
        <v>115</v>
      </c>
      <c r="M17" s="24">
        <v>12.42</v>
      </c>
      <c r="N17" s="28">
        <f t="shared" si="1"/>
        <v>12.42</v>
      </c>
    </row>
    <row r="18" spans="1:14" ht="54" customHeight="1" x14ac:dyDescent="0.25">
      <c r="A18" s="17">
        <f>+A17+1</f>
        <v>3</v>
      </c>
      <c r="B18" s="63"/>
      <c r="C18" s="47"/>
      <c r="D18" s="52" t="s">
        <v>25</v>
      </c>
      <c r="E18" s="39"/>
      <c r="F18" s="21" t="s">
        <v>19</v>
      </c>
      <c r="G18" s="22" t="s">
        <v>92</v>
      </c>
      <c r="H18" s="21" t="s">
        <v>16</v>
      </c>
      <c r="I18" s="14" t="s">
        <v>114</v>
      </c>
      <c r="J18" s="24">
        <v>16.559999999999999</v>
      </c>
      <c r="K18" s="28">
        <f t="shared" si="0"/>
        <v>16.559999999999999</v>
      </c>
      <c r="L18" s="14" t="s">
        <v>115</v>
      </c>
      <c r="M18" s="24">
        <v>13.247999999999999</v>
      </c>
      <c r="N18" s="28">
        <f t="shared" si="1"/>
        <v>13.247999999999999</v>
      </c>
    </row>
    <row r="19" spans="1:14" ht="45" x14ac:dyDescent="0.25">
      <c r="A19" s="17">
        <f t="shared" ref="A19:A32" si="2">+A18+1</f>
        <v>4</v>
      </c>
      <c r="B19" s="45" t="s">
        <v>77</v>
      </c>
      <c r="C19" s="18" t="s">
        <v>78</v>
      </c>
      <c r="D19" s="71" t="s">
        <v>26</v>
      </c>
      <c r="E19" s="72"/>
      <c r="F19" s="17" t="s">
        <v>19</v>
      </c>
      <c r="G19" s="42" t="s">
        <v>71</v>
      </c>
      <c r="H19" s="17" t="s">
        <v>17</v>
      </c>
      <c r="I19" s="12" t="s">
        <v>116</v>
      </c>
      <c r="J19" s="24">
        <v>48.024000000000001</v>
      </c>
      <c r="K19" s="28">
        <f t="shared" si="0"/>
        <v>48.024000000000001</v>
      </c>
      <c r="L19" s="12" t="s">
        <v>117</v>
      </c>
      <c r="M19" s="24">
        <v>43.055999999999997</v>
      </c>
      <c r="N19" s="28">
        <f t="shared" si="1"/>
        <v>43.055999999999997</v>
      </c>
    </row>
    <row r="20" spans="1:14" ht="45" x14ac:dyDescent="0.25">
      <c r="A20" s="17">
        <f t="shared" si="2"/>
        <v>5</v>
      </c>
      <c r="B20" s="46"/>
      <c r="C20" s="10" t="s">
        <v>79</v>
      </c>
      <c r="D20" s="71" t="s">
        <v>26</v>
      </c>
      <c r="E20" s="72"/>
      <c r="F20" s="19" t="s">
        <v>19</v>
      </c>
      <c r="G20" s="44"/>
      <c r="H20" s="19" t="s">
        <v>17</v>
      </c>
      <c r="I20" s="13" t="s">
        <v>116</v>
      </c>
      <c r="J20" s="24">
        <v>41.4</v>
      </c>
      <c r="K20" s="28">
        <f t="shared" si="0"/>
        <v>41.4</v>
      </c>
      <c r="L20" s="13" t="s">
        <v>117</v>
      </c>
      <c r="M20" s="24">
        <v>39.744</v>
      </c>
      <c r="N20" s="28">
        <f t="shared" si="1"/>
        <v>39.744</v>
      </c>
    </row>
    <row r="21" spans="1:14" ht="60" customHeight="1" x14ac:dyDescent="0.25">
      <c r="A21" s="17">
        <f t="shared" si="2"/>
        <v>6</v>
      </c>
      <c r="B21" s="46"/>
      <c r="C21" s="18" t="s">
        <v>78</v>
      </c>
      <c r="D21" s="52" t="s">
        <v>26</v>
      </c>
      <c r="E21" s="39"/>
      <c r="F21" s="15" t="s">
        <v>19</v>
      </c>
      <c r="G21" s="67" t="s">
        <v>93</v>
      </c>
      <c r="H21" s="15" t="s">
        <v>17</v>
      </c>
      <c r="I21" s="12" t="s">
        <v>116</v>
      </c>
      <c r="J21" s="24">
        <v>33.119999999999997</v>
      </c>
      <c r="K21" s="28">
        <f t="shared" si="0"/>
        <v>33.119999999999997</v>
      </c>
      <c r="L21" s="12" t="s">
        <v>117</v>
      </c>
      <c r="M21" s="24">
        <v>29.808</v>
      </c>
      <c r="N21" s="28">
        <f t="shared" si="1"/>
        <v>29.808</v>
      </c>
    </row>
    <row r="22" spans="1:14" ht="63" customHeight="1" x14ac:dyDescent="0.25">
      <c r="A22" s="17">
        <f t="shared" si="2"/>
        <v>7</v>
      </c>
      <c r="B22" s="47"/>
      <c r="C22" s="18" t="s">
        <v>79</v>
      </c>
      <c r="D22" s="52" t="s">
        <v>26</v>
      </c>
      <c r="E22" s="39"/>
      <c r="F22" s="15" t="s">
        <v>19</v>
      </c>
      <c r="G22" s="68"/>
      <c r="H22" s="15" t="s">
        <v>17</v>
      </c>
      <c r="I22" s="12" t="s">
        <v>116</v>
      </c>
      <c r="J22" s="24">
        <v>31.463999999999999</v>
      </c>
      <c r="K22" s="28">
        <f t="shared" si="0"/>
        <v>31.463999999999999</v>
      </c>
      <c r="L22" s="12" t="s">
        <v>117</v>
      </c>
      <c r="M22" s="24">
        <v>26.495999999999999</v>
      </c>
      <c r="N22" s="28">
        <f t="shared" si="1"/>
        <v>26.495999999999999</v>
      </c>
    </row>
    <row r="23" spans="1:14" ht="45" x14ac:dyDescent="0.25">
      <c r="A23" s="17">
        <f t="shared" si="2"/>
        <v>8</v>
      </c>
      <c r="B23" s="62" t="s">
        <v>66</v>
      </c>
      <c r="C23" s="45"/>
      <c r="D23" s="71" t="s">
        <v>51</v>
      </c>
      <c r="E23" s="72"/>
      <c r="F23" s="17" t="s">
        <v>19</v>
      </c>
      <c r="G23" s="42" t="s">
        <v>72</v>
      </c>
      <c r="H23" s="17" t="s">
        <v>17</v>
      </c>
      <c r="I23" s="12" t="s">
        <v>116</v>
      </c>
      <c r="J23" s="24">
        <v>45.54</v>
      </c>
      <c r="K23" s="28">
        <f t="shared" si="0"/>
        <v>45.54</v>
      </c>
      <c r="L23" s="12" t="s">
        <v>117</v>
      </c>
      <c r="M23" s="24">
        <v>41.4</v>
      </c>
      <c r="N23" s="28">
        <f t="shared" ref="N23:N32" si="3">+ROUND(M23-(M23*$D$10),3)</f>
        <v>41.4</v>
      </c>
    </row>
    <row r="24" spans="1:14" ht="45" x14ac:dyDescent="0.25">
      <c r="A24" s="17">
        <f t="shared" si="2"/>
        <v>9</v>
      </c>
      <c r="B24" s="91"/>
      <c r="C24" s="46"/>
      <c r="D24" s="71" t="s">
        <v>27</v>
      </c>
      <c r="E24" s="72"/>
      <c r="F24" s="17" t="s">
        <v>19</v>
      </c>
      <c r="G24" s="43"/>
      <c r="H24" s="17" t="s">
        <v>17</v>
      </c>
      <c r="I24" s="12" t="s">
        <v>116</v>
      </c>
      <c r="J24" s="24">
        <v>41.4</v>
      </c>
      <c r="K24" s="28">
        <f t="shared" si="0"/>
        <v>41.4</v>
      </c>
      <c r="L24" s="12" t="s">
        <v>117</v>
      </c>
      <c r="M24" s="24">
        <v>39.744</v>
      </c>
      <c r="N24" s="28">
        <f t="shared" si="3"/>
        <v>39.744</v>
      </c>
    </row>
    <row r="25" spans="1:14" ht="45" x14ac:dyDescent="0.25">
      <c r="A25" s="17">
        <f t="shared" si="2"/>
        <v>10</v>
      </c>
      <c r="B25" s="91"/>
      <c r="C25" s="46"/>
      <c r="D25" s="71" t="s">
        <v>28</v>
      </c>
      <c r="E25" s="72"/>
      <c r="F25" s="17" t="s">
        <v>19</v>
      </c>
      <c r="G25" s="43"/>
      <c r="H25" s="17" t="s">
        <v>17</v>
      </c>
      <c r="I25" s="12" t="s">
        <v>116</v>
      </c>
      <c r="J25" s="24">
        <v>49.68</v>
      </c>
      <c r="K25" s="28">
        <f t="shared" si="0"/>
        <v>49.68</v>
      </c>
      <c r="L25" s="12" t="s">
        <v>117</v>
      </c>
      <c r="M25" s="24">
        <v>45.54</v>
      </c>
      <c r="N25" s="28">
        <f t="shared" si="3"/>
        <v>45.54</v>
      </c>
    </row>
    <row r="26" spans="1:14" ht="45" x14ac:dyDescent="0.25">
      <c r="A26" s="17">
        <f t="shared" si="2"/>
        <v>11</v>
      </c>
      <c r="B26" s="91"/>
      <c r="C26" s="46"/>
      <c r="D26" s="71" t="s">
        <v>29</v>
      </c>
      <c r="E26" s="72"/>
      <c r="F26" s="17" t="s">
        <v>19</v>
      </c>
      <c r="G26" s="43"/>
      <c r="H26" s="17" t="s">
        <v>17</v>
      </c>
      <c r="I26" s="12" t="s">
        <v>116</v>
      </c>
      <c r="J26" s="24">
        <v>53.82</v>
      </c>
      <c r="K26" s="28">
        <f t="shared" si="0"/>
        <v>53.82</v>
      </c>
      <c r="L26" s="12" t="s">
        <v>117</v>
      </c>
      <c r="M26" s="24">
        <v>49.68</v>
      </c>
      <c r="N26" s="28">
        <f t="shared" si="3"/>
        <v>49.68</v>
      </c>
    </row>
    <row r="27" spans="1:14" ht="45" x14ac:dyDescent="0.25">
      <c r="A27" s="17">
        <f t="shared" si="2"/>
        <v>12</v>
      </c>
      <c r="B27" s="91"/>
      <c r="C27" s="46"/>
      <c r="D27" s="71" t="s">
        <v>30</v>
      </c>
      <c r="E27" s="72"/>
      <c r="F27" s="17" t="s">
        <v>19</v>
      </c>
      <c r="G27" s="44"/>
      <c r="H27" s="17" t="s">
        <v>17</v>
      </c>
      <c r="I27" s="12" t="s">
        <v>116</v>
      </c>
      <c r="J27" s="24">
        <v>66.239999999999995</v>
      </c>
      <c r="K27" s="28">
        <f t="shared" si="0"/>
        <v>66.239999999999995</v>
      </c>
      <c r="L27" s="12" t="s">
        <v>117</v>
      </c>
      <c r="M27" s="24">
        <v>62.1</v>
      </c>
      <c r="N27" s="28">
        <f t="shared" si="3"/>
        <v>62.1</v>
      </c>
    </row>
    <row r="28" spans="1:14" ht="45" x14ac:dyDescent="0.25">
      <c r="A28" s="17">
        <f t="shared" si="2"/>
        <v>13</v>
      </c>
      <c r="B28" s="91"/>
      <c r="C28" s="46"/>
      <c r="D28" s="52" t="s">
        <v>51</v>
      </c>
      <c r="E28" s="39"/>
      <c r="F28" s="15" t="s">
        <v>19</v>
      </c>
      <c r="G28" s="67" t="s">
        <v>94</v>
      </c>
      <c r="H28" s="15" t="s">
        <v>17</v>
      </c>
      <c r="I28" s="12" t="s">
        <v>116</v>
      </c>
      <c r="J28" s="24">
        <v>41.4</v>
      </c>
      <c r="K28" s="28">
        <f t="shared" si="0"/>
        <v>41.4</v>
      </c>
      <c r="L28" s="12" t="s">
        <v>117</v>
      </c>
      <c r="M28" s="24">
        <v>33.119999999999997</v>
      </c>
      <c r="N28" s="28">
        <f t="shared" si="3"/>
        <v>33.119999999999997</v>
      </c>
    </row>
    <row r="29" spans="1:14" ht="45" x14ac:dyDescent="0.25">
      <c r="A29" s="17">
        <f t="shared" si="2"/>
        <v>14</v>
      </c>
      <c r="B29" s="91"/>
      <c r="C29" s="46"/>
      <c r="D29" s="52" t="s">
        <v>27</v>
      </c>
      <c r="E29" s="39"/>
      <c r="F29" s="15" t="s">
        <v>19</v>
      </c>
      <c r="G29" s="73"/>
      <c r="H29" s="15" t="s">
        <v>17</v>
      </c>
      <c r="I29" s="12" t="s">
        <v>116</v>
      </c>
      <c r="J29" s="24">
        <v>33.119999999999997</v>
      </c>
      <c r="K29" s="28">
        <f t="shared" si="0"/>
        <v>33.119999999999997</v>
      </c>
      <c r="L29" s="12" t="s">
        <v>117</v>
      </c>
      <c r="M29" s="24">
        <v>28.98</v>
      </c>
      <c r="N29" s="28">
        <f t="shared" si="3"/>
        <v>28.98</v>
      </c>
    </row>
    <row r="30" spans="1:14" ht="45" x14ac:dyDescent="0.25">
      <c r="A30" s="17">
        <f t="shared" si="2"/>
        <v>15</v>
      </c>
      <c r="B30" s="91"/>
      <c r="C30" s="46"/>
      <c r="D30" s="52" t="s">
        <v>28</v>
      </c>
      <c r="E30" s="39"/>
      <c r="F30" s="15" t="s">
        <v>19</v>
      </c>
      <c r="G30" s="73"/>
      <c r="H30" s="15" t="s">
        <v>17</v>
      </c>
      <c r="I30" s="12" t="s">
        <v>116</v>
      </c>
      <c r="J30" s="24">
        <v>37.26</v>
      </c>
      <c r="K30" s="28">
        <f t="shared" si="0"/>
        <v>37.26</v>
      </c>
      <c r="L30" s="12" t="s">
        <v>117</v>
      </c>
      <c r="M30" s="24">
        <v>33.119999999999997</v>
      </c>
      <c r="N30" s="28">
        <f t="shared" si="3"/>
        <v>33.119999999999997</v>
      </c>
    </row>
    <row r="31" spans="1:14" ht="45" x14ac:dyDescent="0.25">
      <c r="A31" s="17">
        <f t="shared" si="2"/>
        <v>16</v>
      </c>
      <c r="B31" s="91"/>
      <c r="C31" s="46"/>
      <c r="D31" s="52" t="s">
        <v>29</v>
      </c>
      <c r="E31" s="39"/>
      <c r="F31" s="15" t="s">
        <v>19</v>
      </c>
      <c r="G31" s="73"/>
      <c r="H31" s="15" t="s">
        <v>17</v>
      </c>
      <c r="I31" s="12" t="s">
        <v>116</v>
      </c>
      <c r="J31" s="24">
        <v>37.26</v>
      </c>
      <c r="K31" s="28">
        <f t="shared" si="0"/>
        <v>37.26</v>
      </c>
      <c r="L31" s="12" t="s">
        <v>117</v>
      </c>
      <c r="M31" s="24">
        <v>33.119999999999997</v>
      </c>
      <c r="N31" s="28">
        <f t="shared" si="3"/>
        <v>33.119999999999997</v>
      </c>
    </row>
    <row r="32" spans="1:14" ht="45" x14ac:dyDescent="0.25">
      <c r="A32" s="17">
        <f t="shared" si="2"/>
        <v>17</v>
      </c>
      <c r="B32" s="63"/>
      <c r="C32" s="47"/>
      <c r="D32" s="52" t="s">
        <v>30</v>
      </c>
      <c r="E32" s="39"/>
      <c r="F32" s="15" t="s">
        <v>19</v>
      </c>
      <c r="G32" s="68"/>
      <c r="H32" s="15" t="s">
        <v>17</v>
      </c>
      <c r="I32" s="12" t="s">
        <v>116</v>
      </c>
      <c r="J32" s="24">
        <v>53.82</v>
      </c>
      <c r="K32" s="28">
        <f t="shared" si="0"/>
        <v>53.82</v>
      </c>
      <c r="L32" s="12" t="s">
        <v>117</v>
      </c>
      <c r="M32" s="24">
        <v>49.68</v>
      </c>
      <c r="N32" s="28">
        <f t="shared" si="3"/>
        <v>49.68</v>
      </c>
    </row>
    <row r="33" spans="1:14" ht="75" customHeight="1" x14ac:dyDescent="0.25">
      <c r="A33" s="17">
        <f>+A32+1</f>
        <v>18</v>
      </c>
      <c r="B33" s="83" t="s">
        <v>67</v>
      </c>
      <c r="C33" s="84"/>
      <c r="D33" s="71" t="s">
        <v>31</v>
      </c>
      <c r="E33" s="72"/>
      <c r="F33" s="17" t="s">
        <v>19</v>
      </c>
      <c r="G33" s="12" t="s">
        <v>90</v>
      </c>
      <c r="H33" s="17" t="s">
        <v>18</v>
      </c>
      <c r="I33" s="12" t="s">
        <v>118</v>
      </c>
      <c r="J33" s="24">
        <v>11.592000000000001</v>
      </c>
      <c r="K33" s="28">
        <f t="shared" si="0"/>
        <v>11.592000000000001</v>
      </c>
      <c r="L33" s="12" t="s">
        <v>119</v>
      </c>
      <c r="M33" s="24">
        <v>9.9359999999999999</v>
      </c>
      <c r="N33" s="28">
        <f>+ROUND(M33-(M33*$D$10),3)</f>
        <v>9.9359999999999999</v>
      </c>
    </row>
    <row r="34" spans="1:14" ht="75" customHeight="1" x14ac:dyDescent="0.25">
      <c r="A34" s="17">
        <f>+A33+1</f>
        <v>19</v>
      </c>
      <c r="B34" s="69" t="s">
        <v>110</v>
      </c>
      <c r="C34" s="70"/>
      <c r="D34" s="71" t="s">
        <v>31</v>
      </c>
      <c r="E34" s="72"/>
      <c r="F34" s="17" t="s">
        <v>19</v>
      </c>
      <c r="G34" s="12" t="s">
        <v>90</v>
      </c>
      <c r="H34" s="17" t="s">
        <v>18</v>
      </c>
      <c r="I34" s="12" t="s">
        <v>118</v>
      </c>
      <c r="J34" s="24">
        <v>17.399999999999999</v>
      </c>
      <c r="K34" s="28">
        <f t="shared" si="0"/>
        <v>17.399999999999999</v>
      </c>
      <c r="L34" s="12" t="s">
        <v>119</v>
      </c>
      <c r="M34" s="24">
        <v>15</v>
      </c>
      <c r="N34" s="28">
        <f>+ROUND(M34-(M34*$D$10),3)</f>
        <v>15</v>
      </c>
    </row>
    <row r="35" spans="1:14" ht="60.75" customHeight="1" x14ac:dyDescent="0.25">
      <c r="A35" s="17">
        <f>+A34+1</f>
        <v>20</v>
      </c>
      <c r="B35" s="83" t="s">
        <v>20</v>
      </c>
      <c r="C35" s="84"/>
      <c r="D35" s="71" t="s">
        <v>50</v>
      </c>
      <c r="E35" s="72"/>
      <c r="F35" s="17" t="s">
        <v>19</v>
      </c>
      <c r="G35" s="12" t="s">
        <v>90</v>
      </c>
      <c r="H35" s="17" t="s">
        <v>18</v>
      </c>
      <c r="I35" s="12" t="s">
        <v>118</v>
      </c>
      <c r="J35" s="24">
        <v>11.592000000000001</v>
      </c>
      <c r="K35" s="28">
        <f t="shared" si="0"/>
        <v>11.592000000000001</v>
      </c>
      <c r="L35" s="12" t="s">
        <v>119</v>
      </c>
      <c r="M35" s="24">
        <v>9.9359999999999999</v>
      </c>
      <c r="N35" s="28">
        <f>+ROUND(M35-(M35*$D$10),3)</f>
        <v>9.9359999999999999</v>
      </c>
    </row>
    <row r="36" spans="1:14" ht="27.75" customHeight="1" x14ac:dyDescent="0.25">
      <c r="A36" s="41">
        <f>+A35+1</f>
        <v>21</v>
      </c>
      <c r="B36" s="45" t="s">
        <v>52</v>
      </c>
      <c r="C36" s="67" t="s">
        <v>0</v>
      </c>
      <c r="D36" s="16" t="s">
        <v>7</v>
      </c>
      <c r="E36" s="15" t="s">
        <v>32</v>
      </c>
      <c r="F36" s="50" t="s">
        <v>19</v>
      </c>
      <c r="G36" s="67" t="s">
        <v>68</v>
      </c>
      <c r="H36" s="50" t="s">
        <v>108</v>
      </c>
      <c r="I36" s="42" t="s">
        <v>120</v>
      </c>
      <c r="J36" s="55">
        <v>8.3000000000000004E-2</v>
      </c>
      <c r="K36" s="57">
        <f t="shared" si="0"/>
        <v>8.3000000000000004E-2</v>
      </c>
      <c r="L36" s="42" t="s">
        <v>121</v>
      </c>
      <c r="M36" s="55">
        <v>6.6000000000000003E-2</v>
      </c>
      <c r="N36" s="57">
        <f>+ROUND(M36-(M36*$D$10),3)</f>
        <v>6.6000000000000003E-2</v>
      </c>
    </row>
    <row r="37" spans="1:14" ht="50.25" customHeight="1" x14ac:dyDescent="0.25">
      <c r="A37" s="41"/>
      <c r="B37" s="46"/>
      <c r="C37" s="68"/>
      <c r="D37" s="16" t="s">
        <v>8</v>
      </c>
      <c r="E37" s="15" t="s">
        <v>98</v>
      </c>
      <c r="F37" s="51"/>
      <c r="G37" s="73"/>
      <c r="H37" s="51"/>
      <c r="I37" s="44"/>
      <c r="J37" s="56"/>
      <c r="K37" s="58"/>
      <c r="L37" s="44"/>
      <c r="M37" s="56"/>
      <c r="N37" s="58"/>
    </row>
    <row r="38" spans="1:14" ht="27.75" customHeight="1" x14ac:dyDescent="0.25">
      <c r="A38" s="41">
        <v>22</v>
      </c>
      <c r="B38" s="46"/>
      <c r="C38" s="67" t="s">
        <v>1</v>
      </c>
      <c r="D38" s="16" t="s">
        <v>7</v>
      </c>
      <c r="E38" s="15" t="s">
        <v>32</v>
      </c>
      <c r="F38" s="50" t="s">
        <v>19</v>
      </c>
      <c r="G38" s="73"/>
      <c r="H38" s="50" t="s">
        <v>108</v>
      </c>
      <c r="I38" s="42" t="s">
        <v>120</v>
      </c>
      <c r="J38" s="55">
        <v>9.9000000000000005E-2</v>
      </c>
      <c r="K38" s="57">
        <f>+ROUND(J38-(J38*$D$10),3)</f>
        <v>9.9000000000000005E-2</v>
      </c>
      <c r="L38" s="42" t="s">
        <v>121</v>
      </c>
      <c r="M38" s="55">
        <v>8.3000000000000004E-2</v>
      </c>
      <c r="N38" s="57">
        <f>+ROUND(M38-(M38*$D$10),3)</f>
        <v>8.3000000000000004E-2</v>
      </c>
    </row>
    <row r="39" spans="1:14" ht="43.5" customHeight="1" x14ac:dyDescent="0.25">
      <c r="A39" s="41"/>
      <c r="B39" s="46"/>
      <c r="C39" s="68"/>
      <c r="D39" s="16" t="s">
        <v>8</v>
      </c>
      <c r="E39" s="15" t="s">
        <v>33</v>
      </c>
      <c r="F39" s="51"/>
      <c r="G39" s="73"/>
      <c r="H39" s="51"/>
      <c r="I39" s="44"/>
      <c r="J39" s="56"/>
      <c r="K39" s="58"/>
      <c r="L39" s="44"/>
      <c r="M39" s="56"/>
      <c r="N39" s="58"/>
    </row>
    <row r="40" spans="1:14" ht="27.75" customHeight="1" x14ac:dyDescent="0.25">
      <c r="A40" s="41">
        <v>23</v>
      </c>
      <c r="B40" s="46"/>
      <c r="C40" s="67" t="s">
        <v>97</v>
      </c>
      <c r="D40" s="16" t="s">
        <v>7</v>
      </c>
      <c r="E40" s="15" t="s">
        <v>32</v>
      </c>
      <c r="F40" s="50" t="s">
        <v>19</v>
      </c>
      <c r="G40" s="73"/>
      <c r="H40" s="50" t="s">
        <v>108</v>
      </c>
      <c r="I40" s="42" t="s">
        <v>120</v>
      </c>
      <c r="J40" s="55">
        <v>0.126</v>
      </c>
      <c r="K40" s="57">
        <f>+ROUND(J40-(J40*$D$10),3)</f>
        <v>0.126</v>
      </c>
      <c r="L40" s="42" t="s">
        <v>121</v>
      </c>
      <c r="M40" s="55">
        <v>0.106</v>
      </c>
      <c r="N40" s="57">
        <f>+ROUND(M40-(M40*$D$10),3)</f>
        <v>0.106</v>
      </c>
    </row>
    <row r="41" spans="1:14" ht="60" customHeight="1" x14ac:dyDescent="0.25">
      <c r="A41" s="41"/>
      <c r="B41" s="47"/>
      <c r="C41" s="68"/>
      <c r="D41" s="16" t="s">
        <v>8</v>
      </c>
      <c r="E41" s="15" t="s">
        <v>99</v>
      </c>
      <c r="F41" s="51"/>
      <c r="G41" s="68"/>
      <c r="H41" s="51"/>
      <c r="I41" s="44"/>
      <c r="J41" s="56"/>
      <c r="K41" s="58"/>
      <c r="L41" s="44"/>
      <c r="M41" s="56"/>
      <c r="N41" s="58"/>
    </row>
    <row r="42" spans="1:14" ht="27.75" customHeight="1" x14ac:dyDescent="0.25">
      <c r="A42" s="41">
        <v>24</v>
      </c>
      <c r="B42" s="45" t="s">
        <v>5</v>
      </c>
      <c r="C42" s="67" t="s">
        <v>0</v>
      </c>
      <c r="D42" s="16" t="s">
        <v>7</v>
      </c>
      <c r="E42" s="15" t="s">
        <v>34</v>
      </c>
      <c r="F42" s="50" t="s">
        <v>19</v>
      </c>
      <c r="G42" s="67" t="s">
        <v>68</v>
      </c>
      <c r="H42" s="50" t="s">
        <v>108</v>
      </c>
      <c r="I42" s="42" t="s">
        <v>120</v>
      </c>
      <c r="J42" s="55">
        <v>8.3000000000000004E-2</v>
      </c>
      <c r="K42" s="57">
        <f>+ROUND(J42-(J42*$D$10),3)</f>
        <v>8.3000000000000004E-2</v>
      </c>
      <c r="L42" s="42" t="s">
        <v>121</v>
      </c>
      <c r="M42" s="55">
        <v>6.6000000000000003E-2</v>
      </c>
      <c r="N42" s="57">
        <f>+ROUND(M42-(M42*$D$10),3)</f>
        <v>6.6000000000000003E-2</v>
      </c>
    </row>
    <row r="43" spans="1:14" ht="42.75" customHeight="1" x14ac:dyDescent="0.25">
      <c r="A43" s="41"/>
      <c r="B43" s="46"/>
      <c r="C43" s="68"/>
      <c r="D43" s="16" t="s">
        <v>8</v>
      </c>
      <c r="E43" s="15" t="s">
        <v>25</v>
      </c>
      <c r="F43" s="51"/>
      <c r="G43" s="73"/>
      <c r="H43" s="51"/>
      <c r="I43" s="44"/>
      <c r="J43" s="56"/>
      <c r="K43" s="58"/>
      <c r="L43" s="44"/>
      <c r="M43" s="56"/>
      <c r="N43" s="58"/>
    </row>
    <row r="44" spans="1:14" ht="27.75" customHeight="1" x14ac:dyDescent="0.25">
      <c r="A44" s="41">
        <v>25</v>
      </c>
      <c r="B44" s="46"/>
      <c r="C44" s="67" t="s">
        <v>1</v>
      </c>
      <c r="D44" s="16" t="s">
        <v>7</v>
      </c>
      <c r="E44" s="15" t="s">
        <v>34</v>
      </c>
      <c r="F44" s="50" t="s">
        <v>19</v>
      </c>
      <c r="G44" s="73"/>
      <c r="H44" s="50" t="s">
        <v>108</v>
      </c>
      <c r="I44" s="42" t="s">
        <v>120</v>
      </c>
      <c r="J44" s="55">
        <v>9.9000000000000005E-2</v>
      </c>
      <c r="K44" s="57">
        <f>+ROUND(J44-(J44*$D$10),3)</f>
        <v>9.9000000000000005E-2</v>
      </c>
      <c r="L44" s="42" t="s">
        <v>121</v>
      </c>
      <c r="M44" s="55">
        <v>8.3000000000000004E-2</v>
      </c>
      <c r="N44" s="57">
        <f>+ROUND(M44-(M44*$D$10),3)</f>
        <v>8.3000000000000004E-2</v>
      </c>
    </row>
    <row r="45" spans="1:14" ht="40.5" customHeight="1" x14ac:dyDescent="0.25">
      <c r="A45" s="41"/>
      <c r="B45" s="46"/>
      <c r="C45" s="68"/>
      <c r="D45" s="16" t="s">
        <v>8</v>
      </c>
      <c r="E45" s="15" t="s">
        <v>35</v>
      </c>
      <c r="F45" s="51"/>
      <c r="G45" s="73"/>
      <c r="H45" s="51"/>
      <c r="I45" s="44"/>
      <c r="J45" s="56"/>
      <c r="K45" s="58"/>
      <c r="L45" s="44"/>
      <c r="M45" s="56"/>
      <c r="N45" s="58"/>
    </row>
    <row r="46" spans="1:14" ht="27.75" customHeight="1" x14ac:dyDescent="0.25">
      <c r="A46" s="41">
        <v>26</v>
      </c>
      <c r="B46" s="46"/>
      <c r="C46" s="67" t="s">
        <v>97</v>
      </c>
      <c r="D46" s="16" t="s">
        <v>7</v>
      </c>
      <c r="E46" s="15" t="s">
        <v>34</v>
      </c>
      <c r="F46" s="50" t="s">
        <v>19</v>
      </c>
      <c r="G46" s="73"/>
      <c r="H46" s="50" t="s">
        <v>108</v>
      </c>
      <c r="I46" s="42" t="s">
        <v>120</v>
      </c>
      <c r="J46" s="55">
        <v>0.126</v>
      </c>
      <c r="K46" s="57">
        <f>+ROUND(J46-(J46*$D$10),3)</f>
        <v>0.126</v>
      </c>
      <c r="L46" s="42" t="s">
        <v>121</v>
      </c>
      <c r="M46" s="55">
        <v>0.11600000000000001</v>
      </c>
      <c r="N46" s="57">
        <f>+ROUND(M46-(M46*$D$10),3)</f>
        <v>0.11600000000000001</v>
      </c>
    </row>
    <row r="47" spans="1:14" ht="47.25" customHeight="1" x14ac:dyDescent="0.25">
      <c r="A47" s="41"/>
      <c r="B47" s="47"/>
      <c r="C47" s="68"/>
      <c r="D47" s="16" t="s">
        <v>8</v>
      </c>
      <c r="E47" s="15" t="s">
        <v>100</v>
      </c>
      <c r="F47" s="51"/>
      <c r="G47" s="68"/>
      <c r="H47" s="51"/>
      <c r="I47" s="44"/>
      <c r="J47" s="56"/>
      <c r="K47" s="58"/>
      <c r="L47" s="44"/>
      <c r="M47" s="56"/>
      <c r="N47" s="58"/>
    </row>
    <row r="48" spans="1:14" ht="43.5" customHeight="1" x14ac:dyDescent="0.25">
      <c r="A48" s="41">
        <v>27</v>
      </c>
      <c r="B48" s="45" t="s">
        <v>6</v>
      </c>
      <c r="C48" s="67" t="s">
        <v>0</v>
      </c>
      <c r="D48" s="12" t="s">
        <v>7</v>
      </c>
      <c r="E48" s="17" t="s">
        <v>25</v>
      </c>
      <c r="F48" s="48" t="s">
        <v>19</v>
      </c>
      <c r="G48" s="42" t="s">
        <v>68</v>
      </c>
      <c r="H48" s="50" t="s">
        <v>108</v>
      </c>
      <c r="I48" s="42" t="s">
        <v>120</v>
      </c>
      <c r="J48" s="55">
        <v>0.13200000000000001</v>
      </c>
      <c r="K48" s="57">
        <f>+ROUND(J48-(J48*$D$10),3)</f>
        <v>0.13200000000000001</v>
      </c>
      <c r="L48" s="42" t="s">
        <v>121</v>
      </c>
      <c r="M48" s="55">
        <v>9.9000000000000005E-2</v>
      </c>
      <c r="N48" s="57">
        <f>+ROUND(M48-(M48*$D$10),3)</f>
        <v>9.9000000000000005E-2</v>
      </c>
    </row>
    <row r="49" spans="1:14" ht="27.75" customHeight="1" x14ac:dyDescent="0.25">
      <c r="A49" s="41"/>
      <c r="B49" s="46"/>
      <c r="C49" s="68"/>
      <c r="D49" s="12" t="s">
        <v>8</v>
      </c>
      <c r="E49" s="17" t="s">
        <v>36</v>
      </c>
      <c r="F49" s="49"/>
      <c r="G49" s="43"/>
      <c r="H49" s="51"/>
      <c r="I49" s="44"/>
      <c r="J49" s="56"/>
      <c r="K49" s="58"/>
      <c r="L49" s="44"/>
      <c r="M49" s="56"/>
      <c r="N49" s="58"/>
    </row>
    <row r="50" spans="1:14" ht="27.75" customHeight="1" x14ac:dyDescent="0.25">
      <c r="A50" s="41">
        <v>28</v>
      </c>
      <c r="B50" s="46"/>
      <c r="C50" s="67" t="s">
        <v>1</v>
      </c>
      <c r="D50" s="12" t="s">
        <v>7</v>
      </c>
      <c r="E50" s="17" t="s">
        <v>25</v>
      </c>
      <c r="F50" s="48" t="s">
        <v>19</v>
      </c>
      <c r="G50" s="43"/>
      <c r="H50" s="50" t="s">
        <v>108</v>
      </c>
      <c r="I50" s="42" t="s">
        <v>120</v>
      </c>
      <c r="J50" s="55">
        <v>0.14599999999999999</v>
      </c>
      <c r="K50" s="57">
        <f>+ROUND(J50-(J50*$D$10),3)</f>
        <v>0.14599999999999999</v>
      </c>
      <c r="L50" s="42" t="s">
        <v>121</v>
      </c>
      <c r="M50" s="55">
        <v>0.113</v>
      </c>
      <c r="N50" s="57">
        <f>+ROUND(M50-(M50*$D$10),3)</f>
        <v>0.113</v>
      </c>
    </row>
    <row r="51" spans="1:14" ht="39.75" customHeight="1" x14ac:dyDescent="0.25">
      <c r="A51" s="41"/>
      <c r="B51" s="47"/>
      <c r="C51" s="68"/>
      <c r="D51" s="12" t="s">
        <v>8</v>
      </c>
      <c r="E51" s="17" t="s">
        <v>37</v>
      </c>
      <c r="F51" s="49"/>
      <c r="G51" s="44"/>
      <c r="H51" s="51"/>
      <c r="I51" s="44"/>
      <c r="J51" s="56"/>
      <c r="K51" s="58"/>
      <c r="L51" s="44"/>
      <c r="M51" s="56"/>
      <c r="N51" s="58"/>
    </row>
    <row r="52" spans="1:14" ht="59.25" customHeight="1" x14ac:dyDescent="0.25">
      <c r="A52" s="17">
        <f>+A50+1</f>
        <v>29</v>
      </c>
      <c r="B52" s="45" t="s">
        <v>2</v>
      </c>
      <c r="C52" s="16" t="s">
        <v>9</v>
      </c>
      <c r="D52" s="71" t="s">
        <v>39</v>
      </c>
      <c r="E52" s="72"/>
      <c r="F52" s="17" t="s">
        <v>19</v>
      </c>
      <c r="G52" s="42" t="s">
        <v>69</v>
      </c>
      <c r="H52" s="17" t="s">
        <v>18</v>
      </c>
      <c r="I52" s="12" t="s">
        <v>116</v>
      </c>
      <c r="J52" s="33">
        <v>39.744</v>
      </c>
      <c r="K52" s="25">
        <f t="shared" ref="K52:K64" si="4">+ROUND(J52-(J52*$D$10),3)</f>
        <v>39.744</v>
      </c>
      <c r="L52" s="12" t="s">
        <v>117</v>
      </c>
      <c r="M52" s="33">
        <v>36.432000000000002</v>
      </c>
      <c r="N52" s="31">
        <f t="shared" ref="N52:N64" si="5">+ROUND(M52-(M52*$D$10),3)</f>
        <v>36.432000000000002</v>
      </c>
    </row>
    <row r="53" spans="1:14" ht="59.25" customHeight="1" x14ac:dyDescent="0.25">
      <c r="A53" s="17">
        <f t="shared" ref="A53:A64" si="6">+A52+1</f>
        <v>30</v>
      </c>
      <c r="B53" s="46"/>
      <c r="C53" s="16" t="s">
        <v>10</v>
      </c>
      <c r="D53" s="71" t="s">
        <v>40</v>
      </c>
      <c r="E53" s="72"/>
      <c r="F53" s="17" t="s">
        <v>19</v>
      </c>
      <c r="G53" s="43"/>
      <c r="H53" s="17" t="s">
        <v>18</v>
      </c>
      <c r="I53" s="12" t="s">
        <v>116</v>
      </c>
      <c r="J53" s="33">
        <v>46.368000000000002</v>
      </c>
      <c r="K53" s="25">
        <f t="shared" si="4"/>
        <v>46.368000000000002</v>
      </c>
      <c r="L53" s="12" t="s">
        <v>117</v>
      </c>
      <c r="M53" s="33">
        <v>43.055999999999997</v>
      </c>
      <c r="N53" s="31">
        <f t="shared" si="5"/>
        <v>43.055999999999997</v>
      </c>
    </row>
    <row r="54" spans="1:14" ht="59.25" customHeight="1" x14ac:dyDescent="0.25">
      <c r="A54" s="17">
        <f t="shared" si="6"/>
        <v>31</v>
      </c>
      <c r="B54" s="47"/>
      <c r="C54" s="16" t="s">
        <v>11</v>
      </c>
      <c r="D54" s="71" t="s">
        <v>41</v>
      </c>
      <c r="E54" s="72"/>
      <c r="F54" s="17" t="s">
        <v>19</v>
      </c>
      <c r="G54" s="44"/>
      <c r="H54" s="17" t="s">
        <v>18</v>
      </c>
      <c r="I54" s="12" t="s">
        <v>116</v>
      </c>
      <c r="J54" s="26">
        <v>52.991999999999997</v>
      </c>
      <c r="K54" s="27">
        <f t="shared" si="4"/>
        <v>52.991999999999997</v>
      </c>
      <c r="L54" s="23" t="s">
        <v>117</v>
      </c>
      <c r="M54" s="26">
        <v>49.68</v>
      </c>
      <c r="N54" s="27">
        <f t="shared" si="5"/>
        <v>49.68</v>
      </c>
    </row>
    <row r="55" spans="1:14" ht="96" customHeight="1" x14ac:dyDescent="0.25">
      <c r="A55" s="17">
        <f t="shared" si="6"/>
        <v>32</v>
      </c>
      <c r="B55" s="39" t="s">
        <v>54</v>
      </c>
      <c r="C55" s="40"/>
      <c r="D55" s="41" t="s">
        <v>25</v>
      </c>
      <c r="E55" s="41"/>
      <c r="F55" s="17" t="s">
        <v>53</v>
      </c>
      <c r="G55" s="42" t="s">
        <v>95</v>
      </c>
      <c r="H55" s="17" t="s">
        <v>107</v>
      </c>
      <c r="I55" s="12" t="s">
        <v>118</v>
      </c>
      <c r="J55" s="26">
        <v>76.239999999999995</v>
      </c>
      <c r="K55" s="27">
        <f t="shared" si="4"/>
        <v>76.239999999999995</v>
      </c>
      <c r="L55" s="12" t="s">
        <v>119</v>
      </c>
      <c r="M55" s="26">
        <v>67.959999999999994</v>
      </c>
      <c r="N55" s="27">
        <f t="shared" si="5"/>
        <v>67.959999999999994</v>
      </c>
    </row>
    <row r="56" spans="1:14" ht="96" customHeight="1" x14ac:dyDescent="0.25">
      <c r="A56" s="17">
        <f t="shared" si="6"/>
        <v>33</v>
      </c>
      <c r="B56" s="39"/>
      <c r="C56" s="40"/>
      <c r="D56" s="41" t="s">
        <v>34</v>
      </c>
      <c r="E56" s="41"/>
      <c r="F56" s="17" t="s">
        <v>53</v>
      </c>
      <c r="G56" s="43"/>
      <c r="H56" s="17" t="s">
        <v>107</v>
      </c>
      <c r="I56" s="12" t="s">
        <v>118</v>
      </c>
      <c r="J56" s="26">
        <v>57.96</v>
      </c>
      <c r="K56" s="27">
        <f t="shared" si="4"/>
        <v>57.96</v>
      </c>
      <c r="L56" s="12" t="s">
        <v>119</v>
      </c>
      <c r="M56" s="26">
        <v>53.82</v>
      </c>
      <c r="N56" s="27">
        <f t="shared" si="5"/>
        <v>53.82</v>
      </c>
    </row>
    <row r="57" spans="1:14" ht="96" customHeight="1" x14ac:dyDescent="0.25">
      <c r="A57" s="17">
        <f t="shared" si="6"/>
        <v>34</v>
      </c>
      <c r="B57" s="39"/>
      <c r="C57" s="40"/>
      <c r="D57" s="41" t="s">
        <v>111</v>
      </c>
      <c r="E57" s="41"/>
      <c r="F57" s="17" t="s">
        <v>53</v>
      </c>
      <c r="G57" s="44"/>
      <c r="H57" s="17" t="s">
        <v>107</v>
      </c>
      <c r="I57" s="12" t="s">
        <v>118</v>
      </c>
      <c r="J57" s="26">
        <v>56.634999999999998</v>
      </c>
      <c r="K57" s="27">
        <f t="shared" si="4"/>
        <v>56.634999999999998</v>
      </c>
      <c r="L57" s="12" t="s">
        <v>119</v>
      </c>
      <c r="M57" s="26">
        <v>51.915999999999997</v>
      </c>
      <c r="N57" s="27">
        <f t="shared" si="5"/>
        <v>51.915999999999997</v>
      </c>
    </row>
    <row r="58" spans="1:14" ht="96" customHeight="1" x14ac:dyDescent="0.25">
      <c r="A58" s="17">
        <f t="shared" si="6"/>
        <v>35</v>
      </c>
      <c r="B58" s="39"/>
      <c r="C58" s="40"/>
      <c r="D58" s="41" t="s">
        <v>25</v>
      </c>
      <c r="E58" s="41"/>
      <c r="F58" s="17" t="s">
        <v>53</v>
      </c>
      <c r="G58" s="42" t="s">
        <v>96</v>
      </c>
      <c r="H58" s="17" t="s">
        <v>107</v>
      </c>
      <c r="I58" s="12" t="s">
        <v>118</v>
      </c>
      <c r="J58" s="26">
        <v>66.239999999999995</v>
      </c>
      <c r="K58" s="27">
        <f t="shared" si="4"/>
        <v>66.239999999999995</v>
      </c>
      <c r="L58" s="12" t="s">
        <v>119</v>
      </c>
      <c r="M58" s="26">
        <v>57.96</v>
      </c>
      <c r="N58" s="27">
        <f t="shared" si="5"/>
        <v>57.96</v>
      </c>
    </row>
    <row r="59" spans="1:14" ht="96" customHeight="1" x14ac:dyDescent="0.25">
      <c r="A59" s="17">
        <f t="shared" si="6"/>
        <v>36</v>
      </c>
      <c r="B59" s="39"/>
      <c r="C59" s="40"/>
      <c r="D59" s="41" t="s">
        <v>34</v>
      </c>
      <c r="E59" s="41"/>
      <c r="F59" s="17" t="s">
        <v>53</v>
      </c>
      <c r="G59" s="43"/>
      <c r="H59" s="17" t="s">
        <v>107</v>
      </c>
      <c r="I59" s="12" t="s">
        <v>118</v>
      </c>
      <c r="J59" s="26">
        <v>49.68</v>
      </c>
      <c r="K59" s="27">
        <f t="shared" si="4"/>
        <v>49.68</v>
      </c>
      <c r="L59" s="12" t="s">
        <v>119</v>
      </c>
      <c r="M59" s="26">
        <v>45.54</v>
      </c>
      <c r="N59" s="27">
        <f t="shared" si="5"/>
        <v>45.54</v>
      </c>
    </row>
    <row r="60" spans="1:14" ht="87" customHeight="1" x14ac:dyDescent="0.25">
      <c r="A60" s="17">
        <f t="shared" si="6"/>
        <v>37</v>
      </c>
      <c r="B60" s="39"/>
      <c r="C60" s="40"/>
      <c r="D60" s="41" t="s">
        <v>111</v>
      </c>
      <c r="E60" s="41"/>
      <c r="F60" s="17" t="s">
        <v>53</v>
      </c>
      <c r="G60" s="44"/>
      <c r="H60" s="17" t="s">
        <v>107</v>
      </c>
      <c r="I60" s="12" t="s">
        <v>118</v>
      </c>
      <c r="J60" s="26">
        <v>49.68</v>
      </c>
      <c r="K60" s="27">
        <f t="shared" si="4"/>
        <v>49.68</v>
      </c>
      <c r="L60" s="12" t="s">
        <v>119</v>
      </c>
      <c r="M60" s="26">
        <v>45.54</v>
      </c>
      <c r="N60" s="27">
        <f t="shared" si="5"/>
        <v>45.54</v>
      </c>
    </row>
    <row r="61" spans="1:14" ht="85.5" customHeight="1" x14ac:dyDescent="0.25">
      <c r="A61" s="17">
        <f t="shared" si="6"/>
        <v>38</v>
      </c>
      <c r="B61" s="45" t="s">
        <v>12</v>
      </c>
      <c r="C61" s="16" t="s">
        <v>49</v>
      </c>
      <c r="D61" s="17" t="s">
        <v>23</v>
      </c>
      <c r="E61" s="17" t="s">
        <v>42</v>
      </c>
      <c r="F61" s="17" t="s">
        <v>19</v>
      </c>
      <c r="G61" s="12" t="s">
        <v>73</v>
      </c>
      <c r="H61" s="17" t="s">
        <v>18</v>
      </c>
      <c r="I61" s="12" t="s">
        <v>116</v>
      </c>
      <c r="J61" s="33">
        <v>74.52</v>
      </c>
      <c r="K61" s="25">
        <f t="shared" si="4"/>
        <v>74.52</v>
      </c>
      <c r="L61" s="12" t="s">
        <v>117</v>
      </c>
      <c r="M61" s="33">
        <v>69.552000000000007</v>
      </c>
      <c r="N61" s="31">
        <f t="shared" si="5"/>
        <v>69.552000000000007</v>
      </c>
    </row>
    <row r="62" spans="1:14" ht="55.5" customHeight="1" x14ac:dyDescent="0.25">
      <c r="A62" s="17">
        <f t="shared" si="6"/>
        <v>39</v>
      </c>
      <c r="B62" s="46"/>
      <c r="C62" s="16" t="s">
        <v>15</v>
      </c>
      <c r="D62" s="17" t="s">
        <v>23</v>
      </c>
      <c r="E62" s="17" t="s">
        <v>43</v>
      </c>
      <c r="F62" s="17" t="s">
        <v>14</v>
      </c>
      <c r="G62" s="8" t="s">
        <v>74</v>
      </c>
      <c r="H62" s="17" t="s">
        <v>122</v>
      </c>
      <c r="I62" s="12" t="s">
        <v>118</v>
      </c>
      <c r="J62" s="33">
        <v>16.559999999999999</v>
      </c>
      <c r="K62" s="25">
        <f t="shared" si="4"/>
        <v>16.559999999999999</v>
      </c>
      <c r="L62" s="12" t="s">
        <v>119</v>
      </c>
      <c r="M62" s="26">
        <v>14.904</v>
      </c>
      <c r="N62" s="31">
        <f t="shared" si="5"/>
        <v>14.904</v>
      </c>
    </row>
    <row r="63" spans="1:14" ht="59.25" customHeight="1" x14ac:dyDescent="0.25">
      <c r="A63" s="17">
        <f t="shared" si="6"/>
        <v>40</v>
      </c>
      <c r="B63" s="47"/>
      <c r="C63" s="16" t="s">
        <v>49</v>
      </c>
      <c r="D63" s="17" t="s">
        <v>23</v>
      </c>
      <c r="E63" s="17" t="s">
        <v>43</v>
      </c>
      <c r="F63" s="17" t="s">
        <v>14</v>
      </c>
      <c r="G63" s="8" t="s">
        <v>75</v>
      </c>
      <c r="H63" s="17" t="s">
        <v>18</v>
      </c>
      <c r="I63" s="12" t="s">
        <v>116</v>
      </c>
      <c r="J63" s="26">
        <v>24.84</v>
      </c>
      <c r="K63" s="27">
        <f t="shared" si="4"/>
        <v>24.84</v>
      </c>
      <c r="L63" s="12" t="s">
        <v>117</v>
      </c>
      <c r="M63" s="26">
        <v>23.184000000000001</v>
      </c>
      <c r="N63" s="27">
        <f t="shared" si="5"/>
        <v>23.184000000000001</v>
      </c>
    </row>
    <row r="64" spans="1:14" ht="33" customHeight="1" x14ac:dyDescent="0.25">
      <c r="A64" s="41">
        <f t="shared" si="6"/>
        <v>41</v>
      </c>
      <c r="B64" s="45" t="s">
        <v>56</v>
      </c>
      <c r="C64" s="67" t="s">
        <v>21</v>
      </c>
      <c r="D64" s="17" t="s">
        <v>23</v>
      </c>
      <c r="E64" s="17" t="s">
        <v>44</v>
      </c>
      <c r="F64" s="48" t="s">
        <v>19</v>
      </c>
      <c r="G64" s="42" t="s">
        <v>76</v>
      </c>
      <c r="H64" s="48" t="s">
        <v>108</v>
      </c>
      <c r="I64" s="42" t="s">
        <v>120</v>
      </c>
      <c r="J64" s="55">
        <v>0.248</v>
      </c>
      <c r="K64" s="59">
        <f t="shared" si="4"/>
        <v>0.248</v>
      </c>
      <c r="L64" s="42" t="s">
        <v>121</v>
      </c>
      <c r="M64" s="55">
        <v>0.22800000000000001</v>
      </c>
      <c r="N64" s="59">
        <f t="shared" si="5"/>
        <v>0.22800000000000001</v>
      </c>
    </row>
    <row r="65" spans="1:14" ht="45" customHeight="1" x14ac:dyDescent="0.25">
      <c r="A65" s="41"/>
      <c r="B65" s="46"/>
      <c r="C65" s="68"/>
      <c r="D65" s="17" t="s">
        <v>24</v>
      </c>
      <c r="E65" s="17" t="s">
        <v>45</v>
      </c>
      <c r="F65" s="49"/>
      <c r="G65" s="43"/>
      <c r="H65" s="49"/>
      <c r="I65" s="44"/>
      <c r="J65" s="56"/>
      <c r="K65" s="60"/>
      <c r="L65" s="44"/>
      <c r="M65" s="56"/>
      <c r="N65" s="60"/>
    </row>
    <row r="66" spans="1:14" ht="42.75" customHeight="1" x14ac:dyDescent="0.25">
      <c r="A66" s="41">
        <v>42</v>
      </c>
      <c r="B66" s="46"/>
      <c r="C66" s="67" t="s">
        <v>22</v>
      </c>
      <c r="D66" s="17" t="s">
        <v>23</v>
      </c>
      <c r="E66" s="17" t="s">
        <v>44</v>
      </c>
      <c r="F66" s="48" t="s">
        <v>19</v>
      </c>
      <c r="G66" s="43"/>
      <c r="H66" s="48" t="s">
        <v>108</v>
      </c>
      <c r="I66" s="42" t="s">
        <v>120</v>
      </c>
      <c r="J66" s="55">
        <v>0.497</v>
      </c>
      <c r="K66" s="59">
        <f>+ROUND(J66-(J66*$D$10),3)</f>
        <v>0.497</v>
      </c>
      <c r="L66" s="42" t="s">
        <v>121</v>
      </c>
      <c r="M66" s="55">
        <v>0.36399999999999999</v>
      </c>
      <c r="N66" s="59">
        <f>+ROUND(M66-(M66*$D$10),3)</f>
        <v>0.36399999999999999</v>
      </c>
    </row>
    <row r="67" spans="1:14" ht="47.25" customHeight="1" x14ac:dyDescent="0.25">
      <c r="A67" s="41"/>
      <c r="B67" s="47"/>
      <c r="C67" s="68"/>
      <c r="D67" s="17" t="s">
        <v>24</v>
      </c>
      <c r="E67" s="17" t="s">
        <v>45</v>
      </c>
      <c r="F67" s="49"/>
      <c r="G67" s="44"/>
      <c r="H67" s="49"/>
      <c r="I67" s="44"/>
      <c r="J67" s="56"/>
      <c r="K67" s="60"/>
      <c r="L67" s="44"/>
      <c r="M67" s="56"/>
      <c r="N67" s="60"/>
    </row>
    <row r="68" spans="1:14" ht="77.25" customHeight="1" x14ac:dyDescent="0.25">
      <c r="A68" s="17">
        <v>43</v>
      </c>
      <c r="B68" s="45" t="s">
        <v>3</v>
      </c>
      <c r="C68" s="9" t="s">
        <v>85</v>
      </c>
      <c r="D68" s="52" t="s">
        <v>34</v>
      </c>
      <c r="E68" s="39"/>
      <c r="F68" s="17" t="s">
        <v>19</v>
      </c>
      <c r="G68" s="42" t="s">
        <v>80</v>
      </c>
      <c r="H68" s="17" t="s">
        <v>108</v>
      </c>
      <c r="I68" s="8" t="s">
        <v>120</v>
      </c>
      <c r="J68" s="33">
        <v>0.19900000000000001</v>
      </c>
      <c r="K68" s="25">
        <f t="shared" ref="K68:K83" si="7">+ROUND(J68-(J68*$D$10),3)</f>
        <v>0.19900000000000001</v>
      </c>
      <c r="L68" s="12" t="s">
        <v>121</v>
      </c>
      <c r="M68" s="33">
        <v>0.16600000000000001</v>
      </c>
      <c r="N68" s="31">
        <f t="shared" ref="N68:N83" si="8">+ROUND(M68-(M68*$D$10),3)</f>
        <v>0.16600000000000001</v>
      </c>
    </row>
    <row r="69" spans="1:14" ht="66.75" customHeight="1" x14ac:dyDescent="0.25">
      <c r="A69" s="17">
        <f>+A68+1</f>
        <v>44</v>
      </c>
      <c r="B69" s="46"/>
      <c r="C69" s="9" t="s">
        <v>86</v>
      </c>
      <c r="D69" s="52" t="s">
        <v>34</v>
      </c>
      <c r="E69" s="39"/>
      <c r="F69" s="17" t="s">
        <v>19</v>
      </c>
      <c r="G69" s="43"/>
      <c r="H69" s="17" t="s">
        <v>108</v>
      </c>
      <c r="I69" s="34" t="s">
        <v>120</v>
      </c>
      <c r="J69" s="33">
        <v>0.315</v>
      </c>
      <c r="K69" s="25">
        <f t="shared" si="7"/>
        <v>0.315</v>
      </c>
      <c r="L69" s="12" t="s">
        <v>121</v>
      </c>
      <c r="M69" s="33">
        <v>0.29799999999999999</v>
      </c>
      <c r="N69" s="31">
        <f t="shared" si="8"/>
        <v>0.29799999999999999</v>
      </c>
    </row>
    <row r="70" spans="1:14" ht="74.25" customHeight="1" x14ac:dyDescent="0.25">
      <c r="A70" s="17">
        <f t="shared" ref="A70:A83" si="9">+A69+1</f>
        <v>45</v>
      </c>
      <c r="B70" s="46"/>
      <c r="C70" s="9" t="s">
        <v>87</v>
      </c>
      <c r="D70" s="52" t="s">
        <v>34</v>
      </c>
      <c r="E70" s="39"/>
      <c r="F70" s="17" t="s">
        <v>19</v>
      </c>
      <c r="G70" s="43"/>
      <c r="H70" s="17" t="s">
        <v>108</v>
      </c>
      <c r="I70" s="34" t="s">
        <v>120</v>
      </c>
      <c r="J70" s="33">
        <v>0.39700000000000002</v>
      </c>
      <c r="K70" s="25">
        <f t="shared" si="7"/>
        <v>0.39700000000000002</v>
      </c>
      <c r="L70" s="12" t="s">
        <v>121</v>
      </c>
      <c r="M70" s="33">
        <v>0.36399999999999999</v>
      </c>
      <c r="N70" s="31">
        <f t="shared" si="8"/>
        <v>0.36399999999999999</v>
      </c>
    </row>
    <row r="71" spans="1:14" ht="76.5" customHeight="1" x14ac:dyDescent="0.25">
      <c r="A71" s="17">
        <f t="shared" si="9"/>
        <v>46</v>
      </c>
      <c r="B71" s="46"/>
      <c r="C71" s="9" t="s">
        <v>88</v>
      </c>
      <c r="D71" s="52" t="s">
        <v>34</v>
      </c>
      <c r="E71" s="39"/>
      <c r="F71" s="17" t="s">
        <v>19</v>
      </c>
      <c r="G71" s="43"/>
      <c r="H71" s="17" t="s">
        <v>108</v>
      </c>
      <c r="I71" s="34" t="s">
        <v>120</v>
      </c>
      <c r="J71" s="33">
        <v>0.56299999999999994</v>
      </c>
      <c r="K71" s="25">
        <f t="shared" si="7"/>
        <v>0.56299999999999994</v>
      </c>
      <c r="L71" s="12" t="s">
        <v>121</v>
      </c>
      <c r="M71" s="33">
        <v>0.53</v>
      </c>
      <c r="N71" s="31">
        <f t="shared" si="8"/>
        <v>0.53</v>
      </c>
    </row>
    <row r="72" spans="1:14" ht="84" customHeight="1" x14ac:dyDescent="0.25">
      <c r="A72" s="17">
        <f t="shared" si="9"/>
        <v>47</v>
      </c>
      <c r="B72" s="47"/>
      <c r="C72" s="16" t="s">
        <v>89</v>
      </c>
      <c r="D72" s="52" t="s">
        <v>34</v>
      </c>
      <c r="E72" s="39"/>
      <c r="F72" s="17" t="s">
        <v>19</v>
      </c>
      <c r="G72" s="44"/>
      <c r="H72" s="17" t="s">
        <v>108</v>
      </c>
      <c r="I72" s="34" t="s">
        <v>120</v>
      </c>
      <c r="J72" s="26">
        <v>0.629</v>
      </c>
      <c r="K72" s="27">
        <f t="shared" si="7"/>
        <v>0.629</v>
      </c>
      <c r="L72" s="12" t="s">
        <v>121</v>
      </c>
      <c r="M72" s="26">
        <v>0.59599999999999997</v>
      </c>
      <c r="N72" s="27">
        <f t="shared" si="8"/>
        <v>0.59599999999999997</v>
      </c>
    </row>
    <row r="73" spans="1:14" ht="90" customHeight="1" x14ac:dyDescent="0.25">
      <c r="A73" s="17">
        <f t="shared" si="9"/>
        <v>48</v>
      </c>
      <c r="B73" s="45" t="s">
        <v>4</v>
      </c>
      <c r="C73" s="9" t="s">
        <v>85</v>
      </c>
      <c r="D73" s="52" t="s">
        <v>25</v>
      </c>
      <c r="E73" s="39"/>
      <c r="F73" s="17" t="s">
        <v>19</v>
      </c>
      <c r="G73" s="42" t="s">
        <v>80</v>
      </c>
      <c r="H73" s="17" t="s">
        <v>108</v>
      </c>
      <c r="I73" s="8" t="s">
        <v>120</v>
      </c>
      <c r="J73" s="33">
        <v>0.43099999999999999</v>
      </c>
      <c r="K73" s="25">
        <f t="shared" si="7"/>
        <v>0.43099999999999999</v>
      </c>
      <c r="L73" s="12" t="s">
        <v>121</v>
      </c>
      <c r="M73" s="33">
        <v>0.33100000000000002</v>
      </c>
      <c r="N73" s="31">
        <f t="shared" si="8"/>
        <v>0.33100000000000002</v>
      </c>
    </row>
    <row r="74" spans="1:14" ht="45" x14ac:dyDescent="0.25">
      <c r="A74" s="17">
        <f t="shared" si="9"/>
        <v>49</v>
      </c>
      <c r="B74" s="46"/>
      <c r="C74" s="9" t="s">
        <v>86</v>
      </c>
      <c r="D74" s="52" t="s">
        <v>25</v>
      </c>
      <c r="E74" s="39"/>
      <c r="F74" s="17" t="s">
        <v>19</v>
      </c>
      <c r="G74" s="43"/>
      <c r="H74" s="17" t="s">
        <v>108</v>
      </c>
      <c r="I74" s="34" t="s">
        <v>120</v>
      </c>
      <c r="J74" s="33">
        <v>0.66200000000000003</v>
      </c>
      <c r="K74" s="25">
        <f t="shared" si="7"/>
        <v>0.66200000000000003</v>
      </c>
      <c r="L74" s="12" t="s">
        <v>121</v>
      </c>
      <c r="M74" s="33">
        <v>0.59599999999999997</v>
      </c>
      <c r="N74" s="31">
        <f t="shared" si="8"/>
        <v>0.59599999999999997</v>
      </c>
    </row>
    <row r="75" spans="1:14" ht="45" x14ac:dyDescent="0.25">
      <c r="A75" s="17">
        <f t="shared" si="9"/>
        <v>50</v>
      </c>
      <c r="B75" s="46"/>
      <c r="C75" s="9" t="s">
        <v>87</v>
      </c>
      <c r="D75" s="52" t="s">
        <v>25</v>
      </c>
      <c r="E75" s="39"/>
      <c r="F75" s="17" t="s">
        <v>19</v>
      </c>
      <c r="G75" s="43"/>
      <c r="H75" s="17" t="s">
        <v>108</v>
      </c>
      <c r="I75" s="34" t="s">
        <v>120</v>
      </c>
      <c r="J75" s="33">
        <v>0.89400000000000002</v>
      </c>
      <c r="K75" s="25">
        <f t="shared" si="7"/>
        <v>0.89400000000000002</v>
      </c>
      <c r="L75" s="12" t="s">
        <v>121</v>
      </c>
      <c r="M75" s="33">
        <v>0.82799999999999996</v>
      </c>
      <c r="N75" s="31">
        <f t="shared" si="8"/>
        <v>0.82799999999999996</v>
      </c>
    </row>
    <row r="76" spans="1:14" ht="45" x14ac:dyDescent="0.25">
      <c r="A76" s="17">
        <f t="shared" si="9"/>
        <v>51</v>
      </c>
      <c r="B76" s="46"/>
      <c r="C76" s="9" t="s">
        <v>88</v>
      </c>
      <c r="D76" s="52" t="s">
        <v>25</v>
      </c>
      <c r="E76" s="39"/>
      <c r="F76" s="17" t="s">
        <v>19</v>
      </c>
      <c r="G76" s="43"/>
      <c r="H76" s="17" t="s">
        <v>108</v>
      </c>
      <c r="I76" s="34" t="s">
        <v>120</v>
      </c>
      <c r="J76" s="33">
        <v>0.92700000000000005</v>
      </c>
      <c r="K76" s="25">
        <f t="shared" si="7"/>
        <v>0.92700000000000005</v>
      </c>
      <c r="L76" s="12" t="s">
        <v>121</v>
      </c>
      <c r="M76" s="33">
        <v>0.86099999999999999</v>
      </c>
      <c r="N76" s="31">
        <f t="shared" si="8"/>
        <v>0.86099999999999999</v>
      </c>
    </row>
    <row r="77" spans="1:14" ht="45" x14ac:dyDescent="0.25">
      <c r="A77" s="17">
        <f t="shared" si="9"/>
        <v>52</v>
      </c>
      <c r="B77" s="47"/>
      <c r="C77" s="16" t="s">
        <v>89</v>
      </c>
      <c r="D77" s="52" t="s">
        <v>25</v>
      </c>
      <c r="E77" s="39"/>
      <c r="F77" s="17" t="s">
        <v>19</v>
      </c>
      <c r="G77" s="44"/>
      <c r="H77" s="17" t="s">
        <v>108</v>
      </c>
      <c r="I77" s="34" t="s">
        <v>120</v>
      </c>
      <c r="J77" s="26">
        <v>1.325</v>
      </c>
      <c r="K77" s="27">
        <f t="shared" si="7"/>
        <v>1.325</v>
      </c>
      <c r="L77" s="12" t="s">
        <v>121</v>
      </c>
      <c r="M77" s="26">
        <v>1.2589999999999999</v>
      </c>
      <c r="N77" s="27">
        <f t="shared" si="8"/>
        <v>1.2589999999999999</v>
      </c>
    </row>
    <row r="78" spans="1:14" ht="78" customHeight="1" x14ac:dyDescent="0.25">
      <c r="A78" s="17">
        <f>+A77+1</f>
        <v>53</v>
      </c>
      <c r="B78" s="38" t="s">
        <v>57</v>
      </c>
      <c r="C78" s="61"/>
      <c r="D78" s="35" t="s">
        <v>46</v>
      </c>
      <c r="E78" s="36"/>
      <c r="F78" s="17" t="s">
        <v>19</v>
      </c>
      <c r="G78" s="65" t="s">
        <v>82</v>
      </c>
      <c r="H78" s="17" t="s">
        <v>109</v>
      </c>
      <c r="I78" s="34" t="s">
        <v>120</v>
      </c>
      <c r="J78" s="26">
        <v>0.215</v>
      </c>
      <c r="K78" s="27">
        <f t="shared" si="7"/>
        <v>0.215</v>
      </c>
      <c r="L78" s="12" t="s">
        <v>121</v>
      </c>
      <c r="M78" s="33">
        <v>0.19900000000000001</v>
      </c>
      <c r="N78" s="31">
        <f t="shared" si="8"/>
        <v>0.19900000000000001</v>
      </c>
    </row>
    <row r="79" spans="1:14" ht="78.75" customHeight="1" x14ac:dyDescent="0.25">
      <c r="A79" s="17">
        <f t="shared" si="9"/>
        <v>54</v>
      </c>
      <c r="B79" s="38"/>
      <c r="C79" s="61"/>
      <c r="D79" s="35" t="s">
        <v>47</v>
      </c>
      <c r="E79" s="36"/>
      <c r="F79" s="17" t="s">
        <v>19</v>
      </c>
      <c r="G79" s="66"/>
      <c r="H79" s="17" t="s">
        <v>109</v>
      </c>
      <c r="I79" s="34" t="s">
        <v>120</v>
      </c>
      <c r="J79" s="26">
        <v>0.56299999999999994</v>
      </c>
      <c r="K79" s="27">
        <f t="shared" si="7"/>
        <v>0.56299999999999994</v>
      </c>
      <c r="L79" s="12" t="s">
        <v>121</v>
      </c>
      <c r="M79" s="26">
        <v>0.497</v>
      </c>
      <c r="N79" s="31">
        <f t="shared" si="8"/>
        <v>0.497</v>
      </c>
    </row>
    <row r="80" spans="1:14" ht="75" customHeight="1" x14ac:dyDescent="0.25">
      <c r="A80" s="17">
        <f>+A79+1</f>
        <v>55</v>
      </c>
      <c r="B80" s="62" t="s">
        <v>13</v>
      </c>
      <c r="C80" s="45"/>
      <c r="D80" s="52" t="s">
        <v>38</v>
      </c>
      <c r="E80" s="39"/>
      <c r="F80" s="15" t="s">
        <v>19</v>
      </c>
      <c r="G80" s="16" t="s">
        <v>83</v>
      </c>
      <c r="H80" s="17" t="s">
        <v>109</v>
      </c>
      <c r="I80" s="34" t="s">
        <v>120</v>
      </c>
      <c r="J80" s="33">
        <v>0.108</v>
      </c>
      <c r="K80" s="25">
        <f t="shared" si="7"/>
        <v>0.108</v>
      </c>
      <c r="L80" s="12" t="s">
        <v>121</v>
      </c>
      <c r="M80" s="26">
        <v>9.9000000000000005E-2</v>
      </c>
      <c r="N80" s="31">
        <f t="shared" si="8"/>
        <v>9.9000000000000005E-2</v>
      </c>
    </row>
    <row r="81" spans="1:14" ht="70.5" customHeight="1" x14ac:dyDescent="0.25">
      <c r="A81" s="17">
        <f t="shared" si="9"/>
        <v>56</v>
      </c>
      <c r="B81" s="63"/>
      <c r="C81" s="47"/>
      <c r="D81" s="52" t="s">
        <v>45</v>
      </c>
      <c r="E81" s="39"/>
      <c r="F81" s="15" t="s">
        <v>19</v>
      </c>
      <c r="G81" s="16" t="s">
        <v>83</v>
      </c>
      <c r="H81" s="17" t="s">
        <v>109</v>
      </c>
      <c r="I81" s="34" t="s">
        <v>120</v>
      </c>
      <c r="J81" s="26">
        <v>0.108</v>
      </c>
      <c r="K81" s="27">
        <f t="shared" si="7"/>
        <v>0.108</v>
      </c>
      <c r="L81" s="12" t="s">
        <v>121</v>
      </c>
      <c r="M81" s="26">
        <v>9.9000000000000005E-2</v>
      </c>
      <c r="N81" s="27">
        <f t="shared" si="8"/>
        <v>9.9000000000000005E-2</v>
      </c>
    </row>
    <row r="82" spans="1:14" ht="85.5" customHeight="1" x14ac:dyDescent="0.25">
      <c r="A82" s="17">
        <f t="shared" si="9"/>
        <v>57</v>
      </c>
      <c r="B82" s="37" t="s">
        <v>58</v>
      </c>
      <c r="C82" s="38"/>
      <c r="D82" s="52" t="s">
        <v>34</v>
      </c>
      <c r="E82" s="39"/>
      <c r="F82" s="15" t="s">
        <v>55</v>
      </c>
      <c r="G82" s="16" t="s">
        <v>84</v>
      </c>
      <c r="H82" s="17" t="s">
        <v>109</v>
      </c>
      <c r="I82" s="34" t="s">
        <v>120</v>
      </c>
      <c r="J82" s="26">
        <v>4.1000000000000002E-2</v>
      </c>
      <c r="K82" s="27">
        <f t="shared" si="7"/>
        <v>4.1000000000000002E-2</v>
      </c>
      <c r="L82" s="12" t="s">
        <v>121</v>
      </c>
      <c r="M82" s="26">
        <v>3.3000000000000002E-2</v>
      </c>
      <c r="N82" s="27">
        <f t="shared" si="8"/>
        <v>3.3000000000000002E-2</v>
      </c>
    </row>
    <row r="83" spans="1:14" ht="91.5" customHeight="1" x14ac:dyDescent="0.25">
      <c r="A83" s="17">
        <f t="shared" si="9"/>
        <v>58</v>
      </c>
      <c r="B83" s="37" t="s">
        <v>59</v>
      </c>
      <c r="C83" s="38"/>
      <c r="D83" s="35" t="s">
        <v>25</v>
      </c>
      <c r="E83" s="36"/>
      <c r="F83" s="17" t="s">
        <v>61</v>
      </c>
      <c r="G83" s="12" t="s">
        <v>81</v>
      </c>
      <c r="H83" s="17" t="s">
        <v>113</v>
      </c>
      <c r="I83" s="34" t="s">
        <v>123</v>
      </c>
      <c r="J83" s="26">
        <v>0.41399999999999998</v>
      </c>
      <c r="K83" s="27">
        <f t="shared" si="7"/>
        <v>0.41399999999999998</v>
      </c>
      <c r="L83" s="12" t="s">
        <v>124</v>
      </c>
      <c r="M83" s="26">
        <v>0.38100000000000001</v>
      </c>
      <c r="N83" s="27">
        <f t="shared" si="8"/>
        <v>0.38100000000000001</v>
      </c>
    </row>
    <row r="84" spans="1:14" x14ac:dyDescent="0.25">
      <c r="E84" s="4"/>
    </row>
  </sheetData>
  <sheetProtection algorithmName="SHA-512" hashValue="CpAmsF5w2T05Xhg2Iy+u4hy2lK7E8Rje1TUzJ/Dg2IKWgHR6O0A7XNvKtegvy3V8y2vjvFNPXuuYByuJS8JC8w==" saltValue="T3sPWD+OioR06gc7J5+9rg==" spinCount="100000" sheet="1" objects="1" scenarios="1"/>
  <mergeCells count="191">
    <mergeCell ref="A13:C13"/>
    <mergeCell ref="B10:C10"/>
    <mergeCell ref="E10:G10"/>
    <mergeCell ref="D12:F12"/>
    <mergeCell ref="N36:N37"/>
    <mergeCell ref="N38:N39"/>
    <mergeCell ref="N40:N41"/>
    <mergeCell ref="N42:N43"/>
    <mergeCell ref="L42:L43"/>
    <mergeCell ref="L36:L37"/>
    <mergeCell ref="B36:B41"/>
    <mergeCell ref="C40:C41"/>
    <mergeCell ref="B42:B47"/>
    <mergeCell ref="C36:C37"/>
    <mergeCell ref="B16:C18"/>
    <mergeCell ref="D18:E18"/>
    <mergeCell ref="D23:E23"/>
    <mergeCell ref="B33:C33"/>
    <mergeCell ref="D33:E33"/>
    <mergeCell ref="B19:B22"/>
    <mergeCell ref="B23:C32"/>
    <mergeCell ref="D32:E32"/>
    <mergeCell ref="N44:N45"/>
    <mergeCell ref="D21:E21"/>
    <mergeCell ref="H5:K7"/>
    <mergeCell ref="L38:L39"/>
    <mergeCell ref="L40:L41"/>
    <mergeCell ref="K64:K65"/>
    <mergeCell ref="I42:I43"/>
    <mergeCell ref="I44:I45"/>
    <mergeCell ref="I46:I47"/>
    <mergeCell ref="J46:J47"/>
    <mergeCell ref="K46:K47"/>
    <mergeCell ref="I48:I49"/>
    <mergeCell ref="I50:I51"/>
    <mergeCell ref="I64:I65"/>
    <mergeCell ref="H36:H37"/>
    <mergeCell ref="H48:H49"/>
    <mergeCell ref="H64:H65"/>
    <mergeCell ref="H38:H39"/>
    <mergeCell ref="H42:H43"/>
    <mergeCell ref="J36:J37"/>
    <mergeCell ref="J38:J39"/>
    <mergeCell ref="J42:J43"/>
    <mergeCell ref="J44:J45"/>
    <mergeCell ref="J48:J49"/>
    <mergeCell ref="I14:J14"/>
    <mergeCell ref="I40:I41"/>
    <mergeCell ref="J40:J41"/>
    <mergeCell ref="K40:K41"/>
    <mergeCell ref="G36:G41"/>
    <mergeCell ref="K48:K49"/>
    <mergeCell ref="K50:K51"/>
    <mergeCell ref="L64:L65"/>
    <mergeCell ref="L66:L67"/>
    <mergeCell ref="K36:K37"/>
    <mergeCell ref="K38:K39"/>
    <mergeCell ref="K42:K43"/>
    <mergeCell ref="K44:K45"/>
    <mergeCell ref="J64:J65"/>
    <mergeCell ref="J66:J67"/>
    <mergeCell ref="J50:J51"/>
    <mergeCell ref="I36:I37"/>
    <mergeCell ref="I38:I39"/>
    <mergeCell ref="I66:I67"/>
    <mergeCell ref="K66:K67"/>
    <mergeCell ref="H44:H45"/>
    <mergeCell ref="B5:F5"/>
    <mergeCell ref="B7:F7"/>
    <mergeCell ref="F8:H8"/>
    <mergeCell ref="B8:E8"/>
    <mergeCell ref="B35:C35"/>
    <mergeCell ref="D58:E58"/>
    <mergeCell ref="B52:B54"/>
    <mergeCell ref="F36:F37"/>
    <mergeCell ref="C38:C39"/>
    <mergeCell ref="F48:F49"/>
    <mergeCell ref="F38:F39"/>
    <mergeCell ref="D55:E55"/>
    <mergeCell ref="C42:C43"/>
    <mergeCell ref="C44:C45"/>
    <mergeCell ref="F50:F51"/>
    <mergeCell ref="F44:F45"/>
    <mergeCell ref="D14:E14"/>
    <mergeCell ref="D26:E26"/>
    <mergeCell ref="D27:E27"/>
    <mergeCell ref="D35:E35"/>
    <mergeCell ref="D52:E52"/>
    <mergeCell ref="D53:E53"/>
    <mergeCell ref="D54:E54"/>
    <mergeCell ref="D17:E17"/>
    <mergeCell ref="C48:C49"/>
    <mergeCell ref="D16:E16"/>
    <mergeCell ref="D19:E19"/>
    <mergeCell ref="D20:E20"/>
    <mergeCell ref="D24:E24"/>
    <mergeCell ref="D25:E25"/>
    <mergeCell ref="F66:F67"/>
    <mergeCell ref="H66:H67"/>
    <mergeCell ref="G19:G20"/>
    <mergeCell ref="G23:G27"/>
    <mergeCell ref="G48:G51"/>
    <mergeCell ref="G21:G22"/>
    <mergeCell ref="D22:E22"/>
    <mergeCell ref="D28:E28"/>
    <mergeCell ref="G28:G32"/>
    <mergeCell ref="H46:H47"/>
    <mergeCell ref="C66:C67"/>
    <mergeCell ref="G64:G67"/>
    <mergeCell ref="G52:G54"/>
    <mergeCell ref="H50:H51"/>
    <mergeCell ref="G42:G47"/>
    <mergeCell ref="H40:H41"/>
    <mergeCell ref="D30:E30"/>
    <mergeCell ref="D29:E29"/>
    <mergeCell ref="D82:E82"/>
    <mergeCell ref="B78:C79"/>
    <mergeCell ref="B82:C82"/>
    <mergeCell ref="D78:E78"/>
    <mergeCell ref="D79:E79"/>
    <mergeCell ref="D81:E81"/>
    <mergeCell ref="B80:C81"/>
    <mergeCell ref="G68:G72"/>
    <mergeCell ref="B14:C14"/>
    <mergeCell ref="G78:G79"/>
    <mergeCell ref="G73:G77"/>
    <mergeCell ref="D31:E31"/>
    <mergeCell ref="F40:F41"/>
    <mergeCell ref="F46:F47"/>
    <mergeCell ref="D59:E59"/>
    <mergeCell ref="C46:C47"/>
    <mergeCell ref="B48:B51"/>
    <mergeCell ref="C50:C51"/>
    <mergeCell ref="B34:C34"/>
    <mergeCell ref="D34:E34"/>
    <mergeCell ref="C64:C65"/>
    <mergeCell ref="B61:B63"/>
    <mergeCell ref="B64:B67"/>
    <mergeCell ref="D74:E74"/>
    <mergeCell ref="D75:E75"/>
    <mergeCell ref="D76:E76"/>
    <mergeCell ref="D77:E77"/>
    <mergeCell ref="D68:E68"/>
    <mergeCell ref="D69:E69"/>
    <mergeCell ref="D70:E70"/>
    <mergeCell ref="D60:E60"/>
    <mergeCell ref="D80:E80"/>
    <mergeCell ref="N46:N47"/>
    <mergeCell ref="N48:N49"/>
    <mergeCell ref="N50:N51"/>
    <mergeCell ref="N64:N65"/>
    <mergeCell ref="N66:N67"/>
    <mergeCell ref="L48:L49"/>
    <mergeCell ref="L14:M14"/>
    <mergeCell ref="M36:M37"/>
    <mergeCell ref="M66:M67"/>
    <mergeCell ref="M38:M39"/>
    <mergeCell ref="M40:M41"/>
    <mergeCell ref="M42:M43"/>
    <mergeCell ref="M44:M45"/>
    <mergeCell ref="M46:M47"/>
    <mergeCell ref="M48:M49"/>
    <mergeCell ref="M50:M51"/>
    <mergeCell ref="M64:M65"/>
    <mergeCell ref="L50:L51"/>
    <mergeCell ref="L44:L45"/>
    <mergeCell ref="L46:L47"/>
    <mergeCell ref="D83:E83"/>
    <mergeCell ref="B83:C83"/>
    <mergeCell ref="B55:C60"/>
    <mergeCell ref="D57:E57"/>
    <mergeCell ref="G55:G57"/>
    <mergeCell ref="G58:G60"/>
    <mergeCell ref="A36:A37"/>
    <mergeCell ref="A38:A39"/>
    <mergeCell ref="A40:A41"/>
    <mergeCell ref="A42:A43"/>
    <mergeCell ref="A44:A45"/>
    <mergeCell ref="A46:A47"/>
    <mergeCell ref="A48:A49"/>
    <mergeCell ref="A50:A51"/>
    <mergeCell ref="A64:A65"/>
    <mergeCell ref="A66:A67"/>
    <mergeCell ref="B68:B72"/>
    <mergeCell ref="B73:B77"/>
    <mergeCell ref="F64:F65"/>
    <mergeCell ref="F42:F43"/>
    <mergeCell ref="D71:E71"/>
    <mergeCell ref="D72:E72"/>
    <mergeCell ref="D73:E73"/>
    <mergeCell ref="D56:E56"/>
  </mergeCells>
  <dataValidations count="1">
    <dataValidation type="custom" allowBlank="1" showInputMessage="1" showErrorMessage="1" errorTitle="Errore" error="Non è ammesso:_x000a_- Ribasso % negativo_x000a_- Ribasso pari a 0 %_x000a_- Ribasso % con un numero di cifre decimali superiori a 3 (Tre)" sqref="D10">
      <formula1>AND(D10&gt;=0,D10&lt;=100%,LEN(TEXT(D10*100-INT(D10*100),"0,000#"))&lt; 6)</formula1>
    </dataValidation>
  </dataValidations>
  <pageMargins left="0.43307086614173229" right="0.35433070866141736" top="0.59055118110236227" bottom="0.74803149606299213" header="0.31496062992125984" footer="0.31496062992125984"/>
  <pageSetup paperSize="9" scale="26" fitToHeight="6" orientation="landscape" r:id="rId1"/>
  <rowBreaks count="2" manualBreakCount="2">
    <brk id="41" max="13" man="1"/>
    <brk id="7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offerta economica</vt:lpstr>
      <vt:lpstr>'Modulo offerta economica'!Area_stampa</vt:lpstr>
      <vt:lpstr>'Modulo offerta economica'!Titoli_stampa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Coppola Mario</dc:creator>
  <cp:lastModifiedBy>Coppola Mario</cp:lastModifiedBy>
  <cp:lastPrinted>2015-03-10T09:02:20Z</cp:lastPrinted>
  <dcterms:created xsi:type="dcterms:W3CDTF">2015-03-03T17:16:14Z</dcterms:created>
  <dcterms:modified xsi:type="dcterms:W3CDTF">2018-05-24T10:50:06Z</dcterms:modified>
</cp:coreProperties>
</file>