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2" activeTab="0"/>
  </bookViews>
  <sheets>
    <sheet name="Modulo offerta economica" sheetId="1" r:id="rId1"/>
  </sheets>
  <definedNames>
    <definedName name="_xlnm.Print_Area" localSheetId="0">'Modulo offerta economica'!$A$1:$N$99</definedName>
  </definedNames>
  <calcPr fullCalcOnLoad="1"/>
</workbook>
</file>

<file path=xl/sharedStrings.xml><?xml version="1.0" encoding="utf-8"?>
<sst xmlns="http://schemas.openxmlformats.org/spreadsheetml/2006/main" count="95" uniqueCount="95">
  <si>
    <t>* Compilare i campi evidenziati in celeste</t>
  </si>
  <si>
    <t>Valore da ribadire a video</t>
  </si>
  <si>
    <t>↑</t>
  </si>
  <si>
    <t>Articolo</t>
  </si>
  <si>
    <t>PREZZO TOTALE OFFERTO</t>
  </si>
  <si>
    <t>Prezzo posto a base di gara</t>
  </si>
  <si>
    <t>Allegato B - MODULO OFFERTA ECONOMICA</t>
  </si>
  <si>
    <t>Quantità richieste                                       [A]</t>
  </si>
  <si>
    <t>Prezzo unitario a base di gara
[B]</t>
  </si>
  <si>
    <t>Prezzo unitario offerto
[C]</t>
  </si>
  <si>
    <t>Prezzo totale
[A X C ]</t>
  </si>
  <si>
    <t>GABBIA LANCIO DISCO E MARTELLO</t>
  </si>
  <si>
    <t xml:space="preserve"> RIDUTTORE PEDANA DISCO E MARTELLO</t>
  </si>
  <si>
    <t>CARRELLO PORTAOSTACOLI</t>
  </si>
  <si>
    <t xml:space="preserve"> ASSICELLA IN PLASTICA</t>
  </si>
  <si>
    <t>DINAMOMETRO</t>
  </si>
  <si>
    <t>SERIE DI OSTACOLI PER CORSA SIEPI</t>
  </si>
  <si>
    <t>COPPIA RITTI SALTO CON L'ASTA</t>
  </si>
  <si>
    <t>ZONA DI CADUTA SALTO CON L'ASTACM. 800x600x80 OMOLOGATA</t>
  </si>
  <si>
    <t>PEDANA ZONA ASTA 600X500 CM</t>
  </si>
  <si>
    <t>ASTICELLE PER SALTO CON L'ASTA</t>
  </si>
  <si>
    <t>MISURATORE SALTO CON L'ASTA</t>
  </si>
  <si>
    <t>ZONA DI CADUTA SALTO IN ALTO CM.600X400X70</t>
  </si>
  <si>
    <t>PEDANA ZONA ALTO MT. 6X4X0,10</t>
  </si>
  <si>
    <t>ASTICELLA PER SALTO IN ALTO</t>
  </si>
  <si>
    <t xml:space="preserve">
MISURATORE SALTO IN ALTO
</t>
  </si>
  <si>
    <t>SEGNALATORE NUMERICO A 8 CIFRE</t>
  </si>
  <si>
    <t>SET RASTRELLIERE PORTA ATTREZZI DA LANCIO</t>
  </si>
  <si>
    <t>TABELLA SEGNAPUNTI METEORA NERA CM. 33</t>
  </si>
  <si>
    <t>CONTAGIRI CON CAMPANA</t>
  </si>
  <si>
    <t>TESTIMONE PER STAFFETTA IAAF</t>
  </si>
  <si>
    <t>BILANCIA PESA ATTREZZI SENSIBILITA' GR. 1</t>
  </si>
  <si>
    <t>PIRAMIDI SEGNASETTORI LANCI LUNGHI</t>
  </si>
  <si>
    <t>PIRAMIDI SEGNASETTORI LANCI CORTI</t>
  </si>
  <si>
    <t>NASTRO SEGNASETTORE</t>
  </si>
  <si>
    <t>FERMANASTRO</t>
  </si>
  <si>
    <t>PICCHETTO SEGNALANCI</t>
  </si>
  <si>
    <t>CUBI SEGNACORSIE</t>
  </si>
  <si>
    <t>CONO H. CM. 30</t>
  </si>
  <si>
    <t>SEGNALATORE RIENTRO AL CORDOLO</t>
  </si>
  <si>
    <t>MANICHETTE SEGNAVENTO</t>
  </si>
  <si>
    <t>CESTE PORTAINDUMENTI</t>
  </si>
  <si>
    <t>SEGNALINI</t>
  </si>
  <si>
    <t xml:space="preserve">ROTELLA METRICA NASTRO IN ACCIAIO SMALTATO MT. 100 </t>
  </si>
  <si>
    <t xml:space="preserve">ROTELLA METRICA NASTRO IN ACCIAIO SMALTATO MT. 50 </t>
  </si>
  <si>
    <t xml:space="preserve">ROTELLA METRICA NASTRO IN ACCIAIO SMALTATO MT. 20 </t>
  </si>
  <si>
    <t>BANDIERINA PER GIUDICI COLORE GIALLO</t>
  </si>
  <si>
    <t>BANDIERINA PER GIUDICI COLORE ROSSO</t>
  </si>
  <si>
    <t>BANDIERINA PER GIUDICI COLORE BIANCO</t>
  </si>
  <si>
    <t>COPPIA INDICATORI ASSE DI BATTUTA</t>
  </si>
  <si>
    <t>MEGAFONO A BATTERIA</t>
  </si>
  <si>
    <t>PANCA PER ATLETI DA MT. 3</t>
  </si>
  <si>
    <t>ANEMOMETRO</t>
  </si>
  <si>
    <t>MISURATORE LANCI E SALTI</t>
  </si>
  <si>
    <t>PALLA GETTO DEL PESO KG. 2</t>
  </si>
  <si>
    <t>PALLA GETTO TARATA KG.3</t>
  </si>
  <si>
    <t>SISTEMA DI CRONOMETRAGGIO 2D 400 PRO</t>
  </si>
  <si>
    <t xml:space="preserve">SISTEMAWIRLESS PER CRONOMETRAGGIO 2D </t>
  </si>
  <si>
    <t>TABELLONE ELETTRONICO LED</t>
  </si>
  <si>
    <t>GAZEBO CM. 300X300</t>
  </si>
  <si>
    <t>GAZEBO CM. 400x400</t>
  </si>
  <si>
    <t>CINESINI SET DA 50 PEZZI</t>
  </si>
  <si>
    <t>PALO SLALOM PUNTALE IN ACCIAIO</t>
  </si>
  <si>
    <t>PALO SLALOM CON BASE PIATTA</t>
  </si>
  <si>
    <t>FORNITURA SISTEMI DI CRONOMETRAGGIO</t>
  </si>
  <si>
    <t>FORNITURA ATLETICA LEGGERA (COMPRENSIVA DI TRASPORTO E MESSA IN OPERA)</t>
  </si>
  <si>
    <t>FORNITURA GAZEBI (COMPRENSIVA DI TRASPORTO E MESSA IN OPERA)</t>
  </si>
  <si>
    <t>FORNITURA WORKOUT  (COMPRENSIVA DI TRASPORTO E MESSA IN OPERA)</t>
  </si>
  <si>
    <t>FORNITURA ATTREZZATURE CALCIO</t>
  </si>
  <si>
    <t>72 - 75</t>
  </si>
  <si>
    <t>OGGETTO: Procedura negoziata per l’affidamento della fornitura e posa in opera di attrezzature sportive per lo svolgimento dell’atletica leggera, nell’ambito dell’accordo “Interventi Fondo Sport e Periferie” sottoscritto tra il CONI e il Comune di Pesaro
CIG 7370856EC7; R.A. 006/18/PN</t>
  </si>
  <si>
    <t>OSTACOLO</t>
  </si>
  <si>
    <t>COPPIA RITTI SALTO IN ALTO DA COMPETIZIONE</t>
  </si>
  <si>
    <t>BLOCCHI DI PARTENZA OLYMPIC</t>
  </si>
  <si>
    <t>MARTELLI TURNED IRON KG. 3</t>
  </si>
  <si>
    <t>MARTELLI OLYMPIC STEEL KG.4</t>
  </si>
  <si>
    <t>MARTELLI OLYMPIC STEEL KG.5</t>
  </si>
  <si>
    <t>MARTELLI OLYMPIC STEEL KG.6</t>
  </si>
  <si>
    <t>MARTELLI OLYMPIC STTEL KG.7,26</t>
  </si>
  <si>
    <t xml:space="preserve">PESO TURNED IRON KG. 4,00 DIAM. 100 </t>
  </si>
  <si>
    <t xml:space="preserve">PESO TURNED IRON KG. 5,00 DIAM.114 </t>
  </si>
  <si>
    <t xml:space="preserve">PESO TURNED IRON KG. 6,00 DIAM.119 </t>
  </si>
  <si>
    <t xml:space="preserve">PESO TURNED IRON KG.7.26 DIAM. 120 </t>
  </si>
  <si>
    <t>GIAVELLOTTO VIKING GR. 700 FLEX 10.7</t>
  </si>
  <si>
    <t>GIAVELLOTTO VIKING GR. 600 FLEX 11.1</t>
  </si>
  <si>
    <t>GIAVELLOTTO VIKING GR. 500 FLEX 11.6</t>
  </si>
  <si>
    <t>GIAVELLOTTO VIKING GR. 400 FLEX 11.90</t>
  </si>
  <si>
    <t>GIAVELLOTTO VIKING GR. 800 FLEX 10.4</t>
  </si>
  <si>
    <t>DISCO VIKING FIBERGLASS KG. 1</t>
  </si>
  <si>
    <t>DISCO VIKING FIBERGLASS KG. 1,5</t>
  </si>
  <si>
    <t>DISCO VIKING FIBERGLASS KG. 1.75</t>
  </si>
  <si>
    <t>DISCO VIKING FIBERGLASS KG. 2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</si>
  <si>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</si>
  <si>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 xml:space="preserve"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decimale), </t>
  </si>
  <si>
    <t>ATTREZZATURE WORKOUT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</si>
</sst>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  <numFmt numFmtId="184" formatCode="#,##0.00\ &quot;€&quot;"/>
    <numFmt numFmtId="185" formatCode="[$€-2]\ #,##0.00;[Red]\-[$€-2]\ #,##0.00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1">
      <alignment vertical="top" wrapText="1"/>
      <protection/>
    </xf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0" fillId="20" borderId="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0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173" fontId="8" fillId="33" borderId="0" xfId="0" applyNumberFormat="1" applyFont="1" applyFill="1" applyBorder="1" applyAlignment="1" applyProtection="1">
      <alignment horizontal="center" vertical="center" wrapText="1"/>
      <protection/>
    </xf>
    <xf numFmtId="173" fontId="5" fillId="33" borderId="0" xfId="0" applyNumberFormat="1" applyFont="1" applyFill="1" applyAlignment="1" applyProtection="1">
      <alignment horizontal="left" vertical="center" wrapText="1"/>
      <protection hidden="1"/>
    </xf>
    <xf numFmtId="173" fontId="0" fillId="33" borderId="0" xfId="0" applyNumberFormat="1" applyFont="1" applyFill="1" applyAlignment="1" applyProtection="1">
      <alignment vertical="center" wrapText="1"/>
      <protection/>
    </xf>
    <xf numFmtId="173" fontId="50" fillId="33" borderId="0" xfId="0" applyNumberFormat="1" applyFont="1" applyFill="1" applyAlignment="1" applyProtection="1">
      <alignment vertical="center" wrapText="1"/>
      <protection/>
    </xf>
    <xf numFmtId="173" fontId="50" fillId="33" borderId="0" xfId="0" applyNumberFormat="1" applyFont="1" applyFill="1" applyAlignment="1" applyProtection="1">
      <alignment horizontal="left" vertical="center" wrapText="1"/>
      <protection/>
    </xf>
    <xf numFmtId="173" fontId="11" fillId="35" borderId="11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1" fillId="35" borderId="13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 applyProtection="1">
      <alignment horizontal="left" vertical="center" wrapText="1"/>
      <protection/>
    </xf>
    <xf numFmtId="0" fontId="51" fillId="34" borderId="0" xfId="0" applyFont="1" applyFill="1" applyAlignment="1" applyProtection="1">
      <alignment horizontal="left" vertical="center" wrapText="1"/>
      <protection/>
    </xf>
    <xf numFmtId="173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52">
      <alignment/>
      <protection/>
    </xf>
    <xf numFmtId="0" fontId="0" fillId="33" borderId="0" xfId="52" applyFont="1" applyFill="1" applyAlignment="1" applyProtection="1">
      <alignment horizontal="center" vertical="center" wrapText="1"/>
      <protection/>
    </xf>
    <xf numFmtId="0" fontId="13" fillId="33" borderId="0" xfId="52" applyFont="1" applyFill="1" applyAlignment="1" applyProtection="1">
      <alignment horizontal="center" vertical="center" wrapText="1"/>
      <protection/>
    </xf>
    <xf numFmtId="184" fontId="11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170" fontId="11" fillId="0" borderId="11" xfId="66" applyFont="1" applyFill="1" applyBorder="1" applyAlignment="1" applyProtection="1">
      <alignment horizontal="center" vertical="center" wrapText="1"/>
      <protection hidden="1"/>
    </xf>
    <xf numFmtId="0" fontId="0" fillId="34" borderId="15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173" fontId="8" fillId="37" borderId="16" xfId="52" applyNumberFormat="1" applyFont="1" applyFill="1" applyBorder="1" applyAlignment="1" applyProtection="1">
      <alignment horizontal="center" vertical="center" wrapText="1"/>
      <protection/>
    </xf>
    <xf numFmtId="173" fontId="8" fillId="37" borderId="17" xfId="52" applyNumberFormat="1" applyFont="1" applyFill="1" applyBorder="1" applyAlignment="1" applyProtection="1">
      <alignment horizontal="center" vertical="center" wrapText="1"/>
      <protection/>
    </xf>
    <xf numFmtId="0" fontId="11" fillId="34" borderId="15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 applyProtection="1">
      <alignment horizontal="left" vertical="center"/>
      <protection hidden="1"/>
    </xf>
    <xf numFmtId="0" fontId="8" fillId="38" borderId="15" xfId="0" applyFont="1" applyFill="1" applyBorder="1" applyAlignment="1" applyProtection="1">
      <alignment horizontal="left" vertical="center" wrapText="1"/>
      <protection/>
    </xf>
    <xf numFmtId="0" fontId="8" fillId="38" borderId="12" xfId="0" applyFont="1" applyFill="1" applyBorder="1" applyAlignment="1" applyProtection="1">
      <alignment horizontal="left" vertical="center" wrapText="1"/>
      <protection/>
    </xf>
    <xf numFmtId="0" fontId="8" fillId="38" borderId="13" xfId="0" applyFont="1" applyFill="1" applyBorder="1" applyAlignment="1" applyProtection="1">
      <alignment horizontal="left" vertical="center" wrapText="1"/>
      <protection/>
    </xf>
    <xf numFmtId="0" fontId="10" fillId="36" borderId="15" xfId="0" applyFont="1" applyFill="1" applyBorder="1" applyAlignment="1" applyProtection="1">
      <alignment horizontal="left" vertical="center" wrapText="1"/>
      <protection locked="0"/>
    </xf>
    <xf numFmtId="0" fontId="10" fillId="36" borderId="12" xfId="0" applyFont="1" applyFill="1" applyBorder="1" applyAlignment="1" applyProtection="1">
      <alignment horizontal="left" vertical="center" wrapText="1"/>
      <protection locked="0"/>
    </xf>
    <xf numFmtId="0" fontId="10" fillId="36" borderId="13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1" fillId="35" borderId="11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 applyProtection="1">
      <alignment horizontal="left" vertical="center" wrapText="1"/>
      <protection/>
    </xf>
    <xf numFmtId="0" fontId="51" fillId="33" borderId="0" xfId="0" applyFont="1" applyFill="1" applyBorder="1" applyAlignment="1" applyProtection="1">
      <alignment horizontal="left" vertical="center" wrapText="1"/>
      <protection/>
    </xf>
    <xf numFmtId="173" fontId="8" fillId="39" borderId="15" xfId="0" applyNumberFormat="1" applyFont="1" applyFill="1" applyBorder="1" applyAlignment="1" applyProtection="1">
      <alignment horizontal="center" vertical="center" wrapText="1"/>
      <protection/>
    </xf>
    <xf numFmtId="173" fontId="8" fillId="39" borderId="12" xfId="0" applyNumberFormat="1" applyFont="1" applyFill="1" applyBorder="1" applyAlignment="1" applyProtection="1">
      <alignment horizontal="center" vertical="center" wrapText="1"/>
      <protection/>
    </xf>
    <xf numFmtId="173" fontId="8" fillId="39" borderId="13" xfId="0" applyNumberFormat="1" applyFont="1" applyFill="1" applyBorder="1" applyAlignment="1" applyProtection="1">
      <alignment horizontal="center" vertical="center" wrapText="1"/>
      <protection/>
    </xf>
    <xf numFmtId="0" fontId="12" fillId="33" borderId="15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11" fillId="0" borderId="11" xfId="52" applyFont="1" applyFill="1" applyBorder="1" applyAlignment="1" applyProtection="1">
      <alignment horizontal="left" vertical="center" wrapText="1"/>
      <protection/>
    </xf>
    <xf numFmtId="184" fontId="8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173" fontId="11" fillId="34" borderId="19" xfId="52" applyNumberFormat="1" applyFont="1" applyFill="1" applyBorder="1" applyAlignment="1" applyProtection="1">
      <alignment horizontal="right" vertical="center" wrapText="1"/>
      <protection/>
    </xf>
    <xf numFmtId="173" fontId="11" fillId="34" borderId="20" xfId="52" applyNumberFormat="1" applyFont="1" applyFill="1" applyBorder="1" applyAlignment="1" applyProtection="1">
      <alignment horizontal="righ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N98"/>
  <sheetViews>
    <sheetView tabSelected="1" view="pageBreakPreview" zoomScale="85" zoomScaleSheetLayoutView="85" zoomScalePageLayoutView="0" workbookViewId="0" topLeftCell="A1">
      <selection activeCell="J8" sqref="J8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26.57421875" style="3" customWidth="1"/>
    <col min="4" max="4" width="21.140625" style="3" customWidth="1"/>
    <col min="5" max="5" width="9.140625" style="3" customWidth="1"/>
    <col min="6" max="6" width="33.140625" style="3" customWidth="1"/>
    <col min="7" max="7" width="7.8515625" style="4" customWidth="1"/>
    <col min="8" max="8" width="14.140625" style="4" customWidth="1"/>
    <col min="9" max="10" width="21.8515625" style="3" customWidth="1"/>
    <col min="11" max="11" width="20.00390625" style="15" customWidth="1"/>
    <col min="12" max="12" width="21.8515625" style="3" customWidth="1"/>
    <col min="13" max="13" width="20.00390625" style="3" customWidth="1"/>
    <col min="14" max="16384" width="9.140625" style="3" customWidth="1"/>
  </cols>
  <sheetData>
    <row r="1" ht="12.75"/>
    <row r="2" spans="1:11" s="2" customFormat="1" ht="23.25" customHeight="1" thickBot="1">
      <c r="A2" s="1"/>
      <c r="D2" s="40" t="s">
        <v>6</v>
      </c>
      <c r="E2" s="40"/>
      <c r="F2" s="40"/>
      <c r="G2" s="40"/>
      <c r="H2" s="40"/>
      <c r="I2" s="40"/>
      <c r="J2" s="1"/>
      <c r="K2" s="14"/>
    </row>
    <row r="3" ht="33.75" customHeight="1" thickTop="1"/>
    <row r="4" spans="2:11" ht="64.5" customHeight="1">
      <c r="B4" s="41" t="s">
        <v>70</v>
      </c>
      <c r="C4" s="42"/>
      <c r="D4" s="42"/>
      <c r="E4" s="42"/>
      <c r="F4" s="42"/>
      <c r="G4" s="42"/>
      <c r="H4" s="42"/>
      <c r="I4" s="42"/>
      <c r="J4" s="42"/>
      <c r="K4" s="43"/>
    </row>
    <row r="5" spans="2:11" s="5" customFormat="1" ht="28.5" customHeight="1">
      <c r="B5" s="47" t="s">
        <v>0</v>
      </c>
      <c r="C5" s="47"/>
      <c r="D5" s="47"/>
      <c r="E5" s="47"/>
      <c r="F5" s="47"/>
      <c r="G5" s="6"/>
      <c r="H5" s="6"/>
      <c r="I5" s="7"/>
      <c r="J5" s="7"/>
      <c r="K5" s="16"/>
    </row>
    <row r="6" spans="2:11" s="8" customFormat="1" ht="27" customHeight="1">
      <c r="B6" s="44"/>
      <c r="C6" s="45"/>
      <c r="D6" s="45"/>
      <c r="E6" s="45"/>
      <c r="F6" s="45"/>
      <c r="G6" s="45"/>
      <c r="H6" s="46"/>
      <c r="I6" s="49" t="str">
        <f>+IF(B6="","Indicare la 'Ragione sociale per esteso'",IF(B6="Ragione sociale Impresa/RTI/Consorzio","Indicare la 'Ragione sociale per esteso'",""))</f>
        <v>Indicare la 'Ragione sociale per esteso'</v>
      </c>
      <c r="J6" s="50"/>
      <c r="K6" s="50"/>
    </row>
    <row r="7" spans="2:11" s="8" customFormat="1" ht="14.25" customHeight="1">
      <c r="B7" s="10"/>
      <c r="C7" s="10"/>
      <c r="D7" s="10"/>
      <c r="E7" s="10"/>
      <c r="F7" s="10"/>
      <c r="G7" s="9"/>
      <c r="H7" s="9"/>
      <c r="I7" s="9"/>
      <c r="J7" s="9"/>
      <c r="K7" s="17"/>
    </row>
    <row r="8" spans="2:11" s="8" customFormat="1" ht="30.75" customHeight="1">
      <c r="B8" s="54" t="s">
        <v>5</v>
      </c>
      <c r="C8" s="55"/>
      <c r="D8" s="51">
        <v>123061.13</v>
      </c>
      <c r="E8" s="52"/>
      <c r="F8" s="52"/>
      <c r="G8" s="53"/>
      <c r="H8" s="9"/>
      <c r="I8" s="9"/>
      <c r="J8" s="9"/>
      <c r="K8" s="17"/>
    </row>
    <row r="9" spans="2:11" s="8" customFormat="1" ht="30.75" customHeight="1">
      <c r="B9" s="20"/>
      <c r="C9" s="20"/>
      <c r="D9" s="20"/>
      <c r="E9" s="13"/>
      <c r="F9" s="13"/>
      <c r="G9" s="13"/>
      <c r="H9" s="13"/>
      <c r="I9" s="9"/>
      <c r="J9" s="9"/>
      <c r="K9" s="17"/>
    </row>
    <row r="10" spans="2:11" s="8" customFormat="1" ht="52.5" customHeight="1">
      <c r="B10" s="56" t="s">
        <v>92</v>
      </c>
      <c r="C10" s="56"/>
      <c r="D10" s="56"/>
      <c r="E10" s="56"/>
      <c r="F10" s="57"/>
      <c r="G10" s="49" t="str">
        <f>+IF(F10="","Indicare i 'Costi relativi alla manodopera'","")</f>
        <v>Indicare i 'Costi relativi alla manodopera'</v>
      </c>
      <c r="H10" s="50"/>
      <c r="I10" s="50"/>
      <c r="J10" s="9"/>
      <c r="K10" s="17"/>
    </row>
    <row r="11" spans="2:11" s="8" customFormat="1" ht="16.5" customHeight="1">
      <c r="B11" s="10"/>
      <c r="C11" s="10"/>
      <c r="D11" s="10"/>
      <c r="E11" s="10"/>
      <c r="F11" s="10"/>
      <c r="G11" s="9"/>
      <c r="H11" s="9"/>
      <c r="I11" s="9"/>
      <c r="J11" s="9"/>
      <c r="K11" s="17"/>
    </row>
    <row r="12" spans="2:11" s="8" customFormat="1" ht="80.25" customHeight="1">
      <c r="B12" s="56" t="s">
        <v>93</v>
      </c>
      <c r="C12" s="56"/>
      <c r="D12" s="56"/>
      <c r="E12" s="56"/>
      <c r="F12" s="57"/>
      <c r="G12" s="49" t="str">
        <f>+IF(F12="","Indicare i 'Costi relativi alla sicurezza'","")</f>
        <v>Indicare i 'Costi relativi alla sicurezza'</v>
      </c>
      <c r="H12" s="50"/>
      <c r="I12" s="50"/>
      <c r="J12" s="9"/>
      <c r="K12" s="17"/>
    </row>
    <row r="13" spans="2:11" s="8" customFormat="1" ht="16.5" customHeight="1">
      <c r="B13" s="10"/>
      <c r="C13" s="10"/>
      <c r="D13" s="10"/>
      <c r="E13" s="10"/>
      <c r="F13" s="10"/>
      <c r="G13" s="9"/>
      <c r="H13" s="9"/>
      <c r="I13" s="9"/>
      <c r="J13" s="9"/>
      <c r="K13" s="17"/>
    </row>
    <row r="14" spans="2:12" s="11" customFormat="1" ht="60" customHeight="1">
      <c r="B14" s="48" t="s">
        <v>3</v>
      </c>
      <c r="C14" s="48"/>
      <c r="D14" s="48"/>
      <c r="E14" s="48"/>
      <c r="F14" s="48"/>
      <c r="G14" s="48"/>
      <c r="H14" s="48"/>
      <c r="I14" s="21" t="s">
        <v>7</v>
      </c>
      <c r="J14" s="18" t="s">
        <v>8</v>
      </c>
      <c r="K14" s="18" t="s">
        <v>9</v>
      </c>
      <c r="L14" s="21" t="s">
        <v>10</v>
      </c>
    </row>
    <row r="15" spans="2:8" s="11" customFormat="1" ht="60" customHeight="1">
      <c r="B15" s="36" t="s">
        <v>65</v>
      </c>
      <c r="C15" s="37"/>
      <c r="D15" s="37"/>
      <c r="E15" s="37"/>
      <c r="F15" s="37"/>
      <c r="G15" s="37"/>
      <c r="H15" s="38"/>
    </row>
    <row r="16" spans="2:14" s="11" customFormat="1" ht="49.5" customHeight="1">
      <c r="B16" s="12">
        <v>1</v>
      </c>
      <c r="C16" s="39" t="s">
        <v>11</v>
      </c>
      <c r="D16" s="39"/>
      <c r="E16" s="39"/>
      <c r="F16" s="39"/>
      <c r="G16" s="39"/>
      <c r="H16" s="39"/>
      <c r="I16" s="19">
        <v>1</v>
      </c>
      <c r="J16" s="30">
        <v>9828</v>
      </c>
      <c r="K16" s="29"/>
      <c r="L16" s="24">
        <f aca="true" t="shared" si="0" ref="L16:L47">+ROUND(K16*I16,2)</f>
        <v>0</v>
      </c>
      <c r="M16" s="22" t="str">
        <f aca="true" t="shared" si="1" ref="M16:M47">+IF(K16="","Indicare il prezzo unitario","")</f>
        <v>Indicare il prezzo unitario</v>
      </c>
      <c r="N16" s="23"/>
    </row>
    <row r="17" spans="2:14" s="11" customFormat="1" ht="49.5" customHeight="1">
      <c r="B17" s="12">
        <v>2</v>
      </c>
      <c r="C17" s="39" t="s">
        <v>12</v>
      </c>
      <c r="D17" s="39"/>
      <c r="E17" s="39"/>
      <c r="F17" s="39"/>
      <c r="G17" s="39"/>
      <c r="H17" s="39"/>
      <c r="I17" s="19">
        <v>1</v>
      </c>
      <c r="J17" s="30">
        <v>179.725</v>
      </c>
      <c r="K17" s="29"/>
      <c r="L17" s="24">
        <f t="shared" si="0"/>
        <v>0</v>
      </c>
      <c r="M17" s="22" t="str">
        <f t="shared" si="1"/>
        <v>Indicare il prezzo unitario</v>
      </c>
      <c r="N17" s="23"/>
    </row>
    <row r="18" spans="2:14" s="11" customFormat="1" ht="49.5" customHeight="1">
      <c r="B18" s="12">
        <v>3</v>
      </c>
      <c r="C18" s="39" t="s">
        <v>71</v>
      </c>
      <c r="D18" s="39"/>
      <c r="E18" s="39"/>
      <c r="F18" s="39"/>
      <c r="G18" s="39"/>
      <c r="H18" s="39"/>
      <c r="I18" s="19">
        <v>65</v>
      </c>
      <c r="J18" s="30">
        <v>95.55</v>
      </c>
      <c r="K18" s="29"/>
      <c r="L18" s="24">
        <f t="shared" si="0"/>
        <v>0</v>
      </c>
      <c r="M18" s="22" t="str">
        <f t="shared" si="1"/>
        <v>Indicare il prezzo unitario</v>
      </c>
      <c r="N18" s="23"/>
    </row>
    <row r="19" spans="2:14" s="11" customFormat="1" ht="49.5" customHeight="1">
      <c r="B19" s="12">
        <v>4</v>
      </c>
      <c r="C19" s="31" t="s">
        <v>13</v>
      </c>
      <c r="D19" s="32"/>
      <c r="E19" s="32"/>
      <c r="F19" s="32"/>
      <c r="G19" s="32"/>
      <c r="H19" s="33"/>
      <c r="I19" s="19">
        <v>2</v>
      </c>
      <c r="J19" s="30">
        <v>855.4</v>
      </c>
      <c r="K19" s="29"/>
      <c r="L19" s="24">
        <f t="shared" si="0"/>
        <v>0</v>
      </c>
      <c r="M19" s="22" t="str">
        <f t="shared" si="1"/>
        <v>Indicare il prezzo unitario</v>
      </c>
      <c r="N19" s="23"/>
    </row>
    <row r="20" spans="2:14" s="11" customFormat="1" ht="49.5" customHeight="1">
      <c r="B20" s="12">
        <v>5</v>
      </c>
      <c r="C20" s="31" t="s">
        <v>14</v>
      </c>
      <c r="D20" s="32"/>
      <c r="E20" s="32"/>
      <c r="F20" s="32"/>
      <c r="G20" s="32"/>
      <c r="H20" s="33"/>
      <c r="I20" s="19">
        <v>12</v>
      </c>
      <c r="J20" s="30">
        <v>10.92</v>
      </c>
      <c r="K20" s="29"/>
      <c r="L20" s="24">
        <f t="shared" si="0"/>
        <v>0</v>
      </c>
      <c r="M20" s="22" t="str">
        <f t="shared" si="1"/>
        <v>Indicare il prezzo unitario</v>
      </c>
      <c r="N20" s="23"/>
    </row>
    <row r="21" spans="2:14" s="11" customFormat="1" ht="49.5" customHeight="1">
      <c r="B21" s="12">
        <v>6</v>
      </c>
      <c r="C21" s="31" t="s">
        <v>15</v>
      </c>
      <c r="D21" s="32"/>
      <c r="E21" s="32"/>
      <c r="F21" s="32"/>
      <c r="G21" s="32"/>
      <c r="H21" s="33"/>
      <c r="I21" s="19">
        <v>1</v>
      </c>
      <c r="J21" s="30">
        <v>125.58</v>
      </c>
      <c r="K21" s="29"/>
      <c r="L21" s="24">
        <f t="shared" si="0"/>
        <v>0</v>
      </c>
      <c r="M21" s="22" t="str">
        <f t="shared" si="1"/>
        <v>Indicare il prezzo unitario</v>
      </c>
      <c r="N21" s="23"/>
    </row>
    <row r="22" spans="2:14" s="11" customFormat="1" ht="49.5" customHeight="1">
      <c r="B22" s="12">
        <v>7</v>
      </c>
      <c r="C22" s="31" t="s">
        <v>16</v>
      </c>
      <c r="D22" s="32"/>
      <c r="E22" s="32"/>
      <c r="F22" s="32"/>
      <c r="G22" s="32"/>
      <c r="H22" s="33"/>
      <c r="I22" s="19">
        <v>1</v>
      </c>
      <c r="J22" s="30">
        <v>2174.9</v>
      </c>
      <c r="K22" s="29"/>
      <c r="L22" s="24">
        <f t="shared" si="0"/>
        <v>0</v>
      </c>
      <c r="M22" s="22" t="str">
        <f t="shared" si="1"/>
        <v>Indicare il prezzo unitario</v>
      </c>
      <c r="N22" s="23"/>
    </row>
    <row r="23" spans="2:14" s="11" customFormat="1" ht="49.5" customHeight="1">
      <c r="B23" s="12">
        <v>8</v>
      </c>
      <c r="C23" s="31" t="s">
        <v>17</v>
      </c>
      <c r="D23" s="32"/>
      <c r="E23" s="32"/>
      <c r="F23" s="32"/>
      <c r="G23" s="32"/>
      <c r="H23" s="33"/>
      <c r="I23" s="19">
        <v>1</v>
      </c>
      <c r="J23" s="30">
        <v>3640</v>
      </c>
      <c r="K23" s="29"/>
      <c r="L23" s="24">
        <f t="shared" si="0"/>
        <v>0</v>
      </c>
      <c r="M23" s="22" t="str">
        <f t="shared" si="1"/>
        <v>Indicare il prezzo unitario</v>
      </c>
      <c r="N23" s="23"/>
    </row>
    <row r="24" spans="2:14" s="11" customFormat="1" ht="49.5" customHeight="1">
      <c r="B24" s="12">
        <v>9</v>
      </c>
      <c r="C24" s="31" t="s">
        <v>18</v>
      </c>
      <c r="D24" s="32"/>
      <c r="E24" s="32"/>
      <c r="F24" s="32"/>
      <c r="G24" s="32"/>
      <c r="H24" s="33"/>
      <c r="I24" s="25">
        <v>1</v>
      </c>
      <c r="J24" s="30">
        <v>11429.6</v>
      </c>
      <c r="K24" s="29"/>
      <c r="L24" s="24">
        <f t="shared" si="0"/>
        <v>0</v>
      </c>
      <c r="M24" s="22" t="str">
        <f t="shared" si="1"/>
        <v>Indicare il prezzo unitario</v>
      </c>
      <c r="N24" s="23"/>
    </row>
    <row r="25" spans="2:14" s="11" customFormat="1" ht="49.5" customHeight="1">
      <c r="B25" s="12">
        <v>10</v>
      </c>
      <c r="C25" s="31" t="s">
        <v>19</v>
      </c>
      <c r="D25" s="32"/>
      <c r="E25" s="32"/>
      <c r="F25" s="32"/>
      <c r="G25" s="32"/>
      <c r="H25" s="33"/>
      <c r="I25" s="19">
        <v>1</v>
      </c>
      <c r="J25" s="30">
        <v>1164.8</v>
      </c>
      <c r="K25" s="29"/>
      <c r="L25" s="24">
        <f t="shared" si="0"/>
        <v>0</v>
      </c>
      <c r="M25" s="22" t="str">
        <f t="shared" si="1"/>
        <v>Indicare il prezzo unitario</v>
      </c>
      <c r="N25" s="23"/>
    </row>
    <row r="26" spans="2:14" s="11" customFormat="1" ht="49.5" customHeight="1">
      <c r="B26" s="12">
        <v>11</v>
      </c>
      <c r="C26" s="31" t="s">
        <v>20</v>
      </c>
      <c r="D26" s="32"/>
      <c r="E26" s="32"/>
      <c r="F26" s="32"/>
      <c r="G26" s="32"/>
      <c r="H26" s="33"/>
      <c r="I26" s="19">
        <v>4</v>
      </c>
      <c r="J26" s="30">
        <v>80.99</v>
      </c>
      <c r="K26" s="29"/>
      <c r="L26" s="24">
        <f t="shared" si="0"/>
        <v>0</v>
      </c>
      <c r="M26" s="22" t="str">
        <f t="shared" si="1"/>
        <v>Indicare il prezzo unitario</v>
      </c>
      <c r="N26" s="23"/>
    </row>
    <row r="27" spans="2:14" s="11" customFormat="1" ht="49.5" customHeight="1">
      <c r="B27" s="12">
        <v>12</v>
      </c>
      <c r="C27" s="31" t="s">
        <v>21</v>
      </c>
      <c r="D27" s="32"/>
      <c r="E27" s="32"/>
      <c r="F27" s="32"/>
      <c r="G27" s="32"/>
      <c r="H27" s="33"/>
      <c r="I27" s="19">
        <v>1</v>
      </c>
      <c r="J27" s="30">
        <v>113.75</v>
      </c>
      <c r="K27" s="29"/>
      <c r="L27" s="24">
        <f t="shared" si="0"/>
        <v>0</v>
      </c>
      <c r="M27" s="22" t="str">
        <f t="shared" si="1"/>
        <v>Indicare il prezzo unitario</v>
      </c>
      <c r="N27" s="23"/>
    </row>
    <row r="28" spans="2:14" s="11" customFormat="1" ht="49.5" customHeight="1">
      <c r="B28" s="12">
        <v>13</v>
      </c>
      <c r="C28" s="31" t="s">
        <v>72</v>
      </c>
      <c r="D28" s="32"/>
      <c r="E28" s="32"/>
      <c r="F28" s="32"/>
      <c r="G28" s="32"/>
      <c r="H28" s="33"/>
      <c r="I28" s="19">
        <v>1</v>
      </c>
      <c r="J28" s="30">
        <v>464.1</v>
      </c>
      <c r="K28" s="29"/>
      <c r="L28" s="24">
        <f t="shared" si="0"/>
        <v>0</v>
      </c>
      <c r="M28" s="22" t="str">
        <f t="shared" si="1"/>
        <v>Indicare il prezzo unitario</v>
      </c>
      <c r="N28" s="23"/>
    </row>
    <row r="29" spans="2:14" s="11" customFormat="1" ht="49.5" customHeight="1">
      <c r="B29" s="12">
        <v>14</v>
      </c>
      <c r="C29" s="31" t="s">
        <v>22</v>
      </c>
      <c r="D29" s="32"/>
      <c r="E29" s="32"/>
      <c r="F29" s="32"/>
      <c r="G29" s="32"/>
      <c r="H29" s="33"/>
      <c r="I29" s="19">
        <v>1</v>
      </c>
      <c r="J29" s="30">
        <v>5642</v>
      </c>
      <c r="K29" s="29"/>
      <c r="L29" s="24">
        <f t="shared" si="0"/>
        <v>0</v>
      </c>
      <c r="M29" s="22" t="str">
        <f t="shared" si="1"/>
        <v>Indicare il prezzo unitario</v>
      </c>
      <c r="N29" s="23"/>
    </row>
    <row r="30" spans="2:14" s="11" customFormat="1" ht="49.5" customHeight="1">
      <c r="B30" s="12">
        <v>15</v>
      </c>
      <c r="C30" s="31" t="s">
        <v>23</v>
      </c>
      <c r="D30" s="32"/>
      <c r="E30" s="32"/>
      <c r="F30" s="32"/>
      <c r="G30" s="32"/>
      <c r="H30" s="33"/>
      <c r="I30" s="19">
        <v>1</v>
      </c>
      <c r="J30" s="30">
        <v>891.8</v>
      </c>
      <c r="K30" s="29"/>
      <c r="L30" s="24">
        <f t="shared" si="0"/>
        <v>0</v>
      </c>
      <c r="M30" s="22" t="str">
        <f t="shared" si="1"/>
        <v>Indicare il prezzo unitario</v>
      </c>
      <c r="N30" s="23"/>
    </row>
    <row r="31" spans="2:14" s="11" customFormat="1" ht="49.5" customHeight="1">
      <c r="B31" s="12">
        <v>16</v>
      </c>
      <c r="C31" s="31" t="s">
        <v>24</v>
      </c>
      <c r="D31" s="32"/>
      <c r="E31" s="32"/>
      <c r="F31" s="32"/>
      <c r="G31" s="32"/>
      <c r="H31" s="33"/>
      <c r="I31" s="19">
        <v>4</v>
      </c>
      <c r="J31" s="30">
        <v>80.99</v>
      </c>
      <c r="K31" s="29"/>
      <c r="L31" s="24">
        <f t="shared" si="0"/>
        <v>0</v>
      </c>
      <c r="M31" s="22" t="str">
        <f t="shared" si="1"/>
        <v>Indicare il prezzo unitario</v>
      </c>
      <c r="N31" s="23"/>
    </row>
    <row r="32" spans="2:14" s="11" customFormat="1" ht="49.5" customHeight="1">
      <c r="B32" s="12">
        <v>17</v>
      </c>
      <c r="C32" s="31" t="s">
        <v>25</v>
      </c>
      <c r="D32" s="32"/>
      <c r="E32" s="32"/>
      <c r="F32" s="32"/>
      <c r="G32" s="32"/>
      <c r="H32" s="33"/>
      <c r="I32" s="19">
        <v>1</v>
      </c>
      <c r="J32" s="30">
        <v>54.6</v>
      </c>
      <c r="K32" s="29"/>
      <c r="L32" s="24">
        <f t="shared" si="0"/>
        <v>0</v>
      </c>
      <c r="M32" s="22" t="str">
        <f t="shared" si="1"/>
        <v>Indicare il prezzo unitario</v>
      </c>
      <c r="N32" s="23"/>
    </row>
    <row r="33" spans="2:14" ht="49.5" customHeight="1">
      <c r="B33" s="12">
        <v>18</v>
      </c>
      <c r="C33" s="31" t="s">
        <v>29</v>
      </c>
      <c r="D33" s="32"/>
      <c r="E33" s="32"/>
      <c r="F33" s="32"/>
      <c r="G33" s="32"/>
      <c r="H33" s="33"/>
      <c r="I33" s="19">
        <v>1</v>
      </c>
      <c r="J33" s="30">
        <v>236.6</v>
      </c>
      <c r="K33" s="29"/>
      <c r="L33" s="24">
        <f t="shared" si="0"/>
        <v>0</v>
      </c>
      <c r="M33" s="22" t="str">
        <f t="shared" si="1"/>
        <v>Indicare il prezzo unitario</v>
      </c>
      <c r="N33" s="23"/>
    </row>
    <row r="34" spans="2:13" ht="49.5" customHeight="1">
      <c r="B34" s="12">
        <v>19</v>
      </c>
      <c r="C34" s="31" t="s">
        <v>26</v>
      </c>
      <c r="D34" s="32"/>
      <c r="E34" s="32"/>
      <c r="F34" s="32"/>
      <c r="G34" s="32"/>
      <c r="H34" s="33"/>
      <c r="I34" s="19">
        <v>2</v>
      </c>
      <c r="J34" s="30">
        <v>455</v>
      </c>
      <c r="K34" s="29"/>
      <c r="L34" s="24">
        <f t="shared" si="0"/>
        <v>0</v>
      </c>
      <c r="M34" s="22" t="str">
        <f t="shared" si="1"/>
        <v>Indicare il prezzo unitario</v>
      </c>
    </row>
    <row r="35" spans="2:13" ht="49.5" customHeight="1">
      <c r="B35" s="12">
        <v>20</v>
      </c>
      <c r="C35" s="31" t="s">
        <v>28</v>
      </c>
      <c r="D35" s="32"/>
      <c r="E35" s="32"/>
      <c r="F35" s="32"/>
      <c r="G35" s="32"/>
      <c r="H35" s="33"/>
      <c r="I35" s="19">
        <v>16</v>
      </c>
      <c r="J35" s="30">
        <v>45.5</v>
      </c>
      <c r="K35" s="29"/>
      <c r="L35" s="24">
        <f t="shared" si="0"/>
        <v>0</v>
      </c>
      <c r="M35" s="22" t="str">
        <f t="shared" si="1"/>
        <v>Indicare il prezzo unitario</v>
      </c>
    </row>
    <row r="36" spans="2:13" ht="49.5" customHeight="1">
      <c r="B36" s="12">
        <v>21</v>
      </c>
      <c r="C36" s="31" t="s">
        <v>27</v>
      </c>
      <c r="D36" s="32"/>
      <c r="E36" s="32"/>
      <c r="F36" s="32"/>
      <c r="G36" s="32"/>
      <c r="H36" s="33"/>
      <c r="I36" s="19">
        <v>1</v>
      </c>
      <c r="J36" s="30">
        <v>1001</v>
      </c>
      <c r="K36" s="29"/>
      <c r="L36" s="24">
        <f t="shared" si="0"/>
        <v>0</v>
      </c>
      <c r="M36" s="22" t="str">
        <f t="shared" si="1"/>
        <v>Indicare il prezzo unitario</v>
      </c>
    </row>
    <row r="37" spans="2:13" ht="49.5" customHeight="1">
      <c r="B37" s="12">
        <v>22</v>
      </c>
      <c r="C37" s="31" t="s">
        <v>73</v>
      </c>
      <c r="D37" s="32"/>
      <c r="E37" s="32"/>
      <c r="F37" s="32"/>
      <c r="G37" s="32"/>
      <c r="H37" s="33"/>
      <c r="I37" s="19">
        <v>13</v>
      </c>
      <c r="J37" s="30">
        <v>154.7</v>
      </c>
      <c r="K37" s="29"/>
      <c r="L37" s="24">
        <f t="shared" si="0"/>
        <v>0</v>
      </c>
      <c r="M37" s="22" t="str">
        <f t="shared" si="1"/>
        <v>Indicare il prezzo unitario</v>
      </c>
    </row>
    <row r="38" spans="2:13" ht="49.5" customHeight="1">
      <c r="B38" s="12">
        <v>23</v>
      </c>
      <c r="C38" s="31" t="s">
        <v>30</v>
      </c>
      <c r="D38" s="32"/>
      <c r="E38" s="32"/>
      <c r="F38" s="32"/>
      <c r="G38" s="32"/>
      <c r="H38" s="33"/>
      <c r="I38" s="19">
        <v>16</v>
      </c>
      <c r="J38" s="30">
        <v>3.64</v>
      </c>
      <c r="K38" s="29"/>
      <c r="L38" s="24">
        <f t="shared" si="0"/>
        <v>0</v>
      </c>
      <c r="M38" s="22" t="str">
        <f t="shared" si="1"/>
        <v>Indicare il prezzo unitario</v>
      </c>
    </row>
    <row r="39" spans="2:13" ht="49.5" customHeight="1">
      <c r="B39" s="12">
        <v>24</v>
      </c>
      <c r="C39" s="31" t="s">
        <v>31</v>
      </c>
      <c r="D39" s="32"/>
      <c r="E39" s="32"/>
      <c r="F39" s="32"/>
      <c r="G39" s="32"/>
      <c r="H39" s="33"/>
      <c r="I39" s="19">
        <v>1</v>
      </c>
      <c r="J39" s="30">
        <v>318.5</v>
      </c>
      <c r="K39" s="29"/>
      <c r="L39" s="24">
        <f t="shared" si="0"/>
        <v>0</v>
      </c>
      <c r="M39" s="22" t="str">
        <f t="shared" si="1"/>
        <v>Indicare il prezzo unitario</v>
      </c>
    </row>
    <row r="40" spans="2:13" ht="49.5" customHeight="1">
      <c r="B40" s="12">
        <v>25</v>
      </c>
      <c r="C40" s="31" t="s">
        <v>32</v>
      </c>
      <c r="D40" s="32"/>
      <c r="E40" s="32"/>
      <c r="F40" s="32"/>
      <c r="G40" s="32"/>
      <c r="H40" s="33"/>
      <c r="I40" s="19">
        <v>1</v>
      </c>
      <c r="J40" s="30">
        <v>473.2</v>
      </c>
      <c r="K40" s="29"/>
      <c r="L40" s="24">
        <f t="shared" si="0"/>
        <v>0</v>
      </c>
      <c r="M40" s="22" t="str">
        <f t="shared" si="1"/>
        <v>Indicare il prezzo unitario</v>
      </c>
    </row>
    <row r="41" spans="2:13" ht="49.5" customHeight="1">
      <c r="B41" s="12">
        <v>26</v>
      </c>
      <c r="C41" s="31" t="s">
        <v>33</v>
      </c>
      <c r="D41" s="32"/>
      <c r="E41" s="32"/>
      <c r="F41" s="32"/>
      <c r="G41" s="32"/>
      <c r="H41" s="33"/>
      <c r="I41" s="19">
        <v>1</v>
      </c>
      <c r="J41" s="30">
        <v>473.2</v>
      </c>
      <c r="K41" s="29"/>
      <c r="L41" s="24">
        <f t="shared" si="0"/>
        <v>0</v>
      </c>
      <c r="M41" s="22" t="str">
        <f t="shared" si="1"/>
        <v>Indicare il prezzo unitario</v>
      </c>
    </row>
    <row r="42" spans="2:13" ht="49.5" customHeight="1">
      <c r="B42" s="12">
        <v>27</v>
      </c>
      <c r="C42" s="31" t="s">
        <v>34</v>
      </c>
      <c r="D42" s="32"/>
      <c r="E42" s="32"/>
      <c r="F42" s="32"/>
      <c r="G42" s="32"/>
      <c r="H42" s="33"/>
      <c r="I42" s="19">
        <v>500</v>
      </c>
      <c r="J42" s="30">
        <v>0.637</v>
      </c>
      <c r="K42" s="29"/>
      <c r="L42" s="24">
        <f t="shared" si="0"/>
        <v>0</v>
      </c>
      <c r="M42" s="22" t="str">
        <f t="shared" si="1"/>
        <v>Indicare il prezzo unitario</v>
      </c>
    </row>
    <row r="43" spans="2:13" ht="49.5" customHeight="1">
      <c r="B43" s="12">
        <v>28</v>
      </c>
      <c r="C43" s="31" t="s">
        <v>35</v>
      </c>
      <c r="D43" s="32"/>
      <c r="E43" s="32"/>
      <c r="F43" s="32"/>
      <c r="G43" s="32"/>
      <c r="H43" s="33"/>
      <c r="I43" s="19">
        <v>100</v>
      </c>
      <c r="J43" s="30">
        <v>0.637</v>
      </c>
      <c r="K43" s="29"/>
      <c r="L43" s="24">
        <f t="shared" si="0"/>
        <v>0</v>
      </c>
      <c r="M43" s="22" t="str">
        <f t="shared" si="1"/>
        <v>Indicare il prezzo unitario</v>
      </c>
    </row>
    <row r="44" spans="2:13" ht="49.5" customHeight="1">
      <c r="B44" s="12">
        <v>29</v>
      </c>
      <c r="C44" s="31" t="s">
        <v>36</v>
      </c>
      <c r="D44" s="32"/>
      <c r="E44" s="32"/>
      <c r="F44" s="32"/>
      <c r="G44" s="32"/>
      <c r="H44" s="33"/>
      <c r="I44" s="19">
        <v>30</v>
      </c>
      <c r="J44" s="30">
        <v>8.19</v>
      </c>
      <c r="K44" s="29"/>
      <c r="L44" s="24">
        <f t="shared" si="0"/>
        <v>0</v>
      </c>
      <c r="M44" s="22" t="str">
        <f t="shared" si="1"/>
        <v>Indicare il prezzo unitario</v>
      </c>
    </row>
    <row r="45" spans="2:13" ht="49.5" customHeight="1">
      <c r="B45" s="12">
        <v>30</v>
      </c>
      <c r="C45" s="31" t="s">
        <v>37</v>
      </c>
      <c r="D45" s="32"/>
      <c r="E45" s="32"/>
      <c r="F45" s="32"/>
      <c r="G45" s="32"/>
      <c r="H45" s="33"/>
      <c r="I45" s="19">
        <v>8</v>
      </c>
      <c r="J45" s="30">
        <v>59.15</v>
      </c>
      <c r="K45" s="29"/>
      <c r="L45" s="24">
        <f t="shared" si="0"/>
        <v>0</v>
      </c>
      <c r="M45" s="22" t="str">
        <f t="shared" si="1"/>
        <v>Indicare il prezzo unitario</v>
      </c>
    </row>
    <row r="46" spans="2:13" ht="49.5" customHeight="1">
      <c r="B46" s="12">
        <v>31</v>
      </c>
      <c r="C46" s="31" t="s">
        <v>38</v>
      </c>
      <c r="D46" s="32"/>
      <c r="E46" s="32"/>
      <c r="F46" s="32"/>
      <c r="G46" s="32"/>
      <c r="H46" s="33"/>
      <c r="I46" s="19">
        <v>50</v>
      </c>
      <c r="J46" s="30">
        <v>4.095</v>
      </c>
      <c r="K46" s="29"/>
      <c r="L46" s="24">
        <f t="shared" si="0"/>
        <v>0</v>
      </c>
      <c r="M46" s="22" t="str">
        <f t="shared" si="1"/>
        <v>Indicare il prezzo unitario</v>
      </c>
    </row>
    <row r="47" spans="2:13" ht="49.5" customHeight="1">
      <c r="B47" s="12">
        <v>32</v>
      </c>
      <c r="C47" s="31" t="s">
        <v>39</v>
      </c>
      <c r="D47" s="32"/>
      <c r="E47" s="32"/>
      <c r="F47" s="32"/>
      <c r="G47" s="32"/>
      <c r="H47" s="33"/>
      <c r="I47" s="25">
        <v>7</v>
      </c>
      <c r="J47" s="30">
        <v>3.185</v>
      </c>
      <c r="K47" s="29"/>
      <c r="L47" s="24">
        <f t="shared" si="0"/>
        <v>0</v>
      </c>
      <c r="M47" s="22" t="str">
        <f t="shared" si="1"/>
        <v>Indicare il prezzo unitario</v>
      </c>
    </row>
    <row r="48" spans="2:13" ht="49.5" customHeight="1">
      <c r="B48" s="12">
        <v>33</v>
      </c>
      <c r="C48" s="31" t="s">
        <v>40</v>
      </c>
      <c r="D48" s="32"/>
      <c r="E48" s="32"/>
      <c r="F48" s="32"/>
      <c r="G48" s="32"/>
      <c r="H48" s="33"/>
      <c r="I48" s="19">
        <v>4</v>
      </c>
      <c r="J48" s="30">
        <v>44.59</v>
      </c>
      <c r="K48" s="29"/>
      <c r="L48" s="24">
        <f aca="true" t="shared" si="2" ref="L48:L79">+ROUND(K48*I48,2)</f>
        <v>0</v>
      </c>
      <c r="M48" s="22" t="str">
        <f aca="true" t="shared" si="3" ref="M48:M79">+IF(K48="","Indicare il prezzo unitario","")</f>
        <v>Indicare il prezzo unitario</v>
      </c>
    </row>
    <row r="49" spans="2:13" ht="49.5" customHeight="1">
      <c r="B49" s="12">
        <v>34</v>
      </c>
      <c r="C49" s="31" t="s">
        <v>41</v>
      </c>
      <c r="D49" s="32"/>
      <c r="E49" s="32"/>
      <c r="F49" s="32"/>
      <c r="G49" s="32"/>
      <c r="H49" s="33"/>
      <c r="I49" s="19">
        <v>16</v>
      </c>
      <c r="J49" s="30">
        <v>13.65</v>
      </c>
      <c r="K49" s="29"/>
      <c r="L49" s="24">
        <f t="shared" si="2"/>
        <v>0</v>
      </c>
      <c r="M49" s="22" t="str">
        <f t="shared" si="3"/>
        <v>Indicare il prezzo unitario</v>
      </c>
    </row>
    <row r="50" spans="2:13" ht="49.5" customHeight="1">
      <c r="B50" s="12">
        <v>35</v>
      </c>
      <c r="C50" s="31" t="s">
        <v>42</v>
      </c>
      <c r="D50" s="32"/>
      <c r="E50" s="32"/>
      <c r="F50" s="32"/>
      <c r="G50" s="32"/>
      <c r="H50" s="33"/>
      <c r="I50" s="19">
        <v>50</v>
      </c>
      <c r="J50" s="30">
        <v>3.185</v>
      </c>
      <c r="K50" s="29"/>
      <c r="L50" s="24">
        <f t="shared" si="2"/>
        <v>0</v>
      </c>
      <c r="M50" s="22" t="str">
        <f t="shared" si="3"/>
        <v>Indicare il prezzo unitario</v>
      </c>
    </row>
    <row r="51" spans="2:13" ht="49.5" customHeight="1">
      <c r="B51" s="12">
        <v>36</v>
      </c>
      <c r="C51" s="31" t="s">
        <v>43</v>
      </c>
      <c r="D51" s="32"/>
      <c r="E51" s="32"/>
      <c r="F51" s="32"/>
      <c r="G51" s="32"/>
      <c r="H51" s="33"/>
      <c r="I51" s="19">
        <v>1</v>
      </c>
      <c r="J51" s="30">
        <v>183.82</v>
      </c>
      <c r="K51" s="29"/>
      <c r="L51" s="24">
        <f t="shared" si="2"/>
        <v>0</v>
      </c>
      <c r="M51" s="22" t="str">
        <f t="shared" si="3"/>
        <v>Indicare il prezzo unitario</v>
      </c>
    </row>
    <row r="52" spans="2:13" ht="49.5" customHeight="1">
      <c r="B52" s="12">
        <v>37</v>
      </c>
      <c r="C52" s="31" t="s">
        <v>44</v>
      </c>
      <c r="D52" s="32"/>
      <c r="E52" s="32"/>
      <c r="F52" s="32"/>
      <c r="G52" s="32"/>
      <c r="H52" s="33"/>
      <c r="I52" s="19">
        <v>2</v>
      </c>
      <c r="J52" s="30">
        <v>77.35</v>
      </c>
      <c r="K52" s="29"/>
      <c r="L52" s="24">
        <f t="shared" si="2"/>
        <v>0</v>
      </c>
      <c r="M52" s="22" t="str">
        <f t="shared" si="3"/>
        <v>Indicare il prezzo unitario</v>
      </c>
    </row>
    <row r="53" spans="2:13" ht="49.5" customHeight="1">
      <c r="B53" s="12">
        <v>38</v>
      </c>
      <c r="C53" s="31" t="s">
        <v>45</v>
      </c>
      <c r="D53" s="32"/>
      <c r="E53" s="32"/>
      <c r="F53" s="32"/>
      <c r="G53" s="32"/>
      <c r="H53" s="33"/>
      <c r="I53" s="19">
        <v>2</v>
      </c>
      <c r="J53" s="30">
        <v>50.05</v>
      </c>
      <c r="K53" s="29"/>
      <c r="L53" s="24">
        <f t="shared" si="2"/>
        <v>0</v>
      </c>
      <c r="M53" s="22" t="str">
        <f t="shared" si="3"/>
        <v>Indicare il prezzo unitario</v>
      </c>
    </row>
    <row r="54" spans="2:13" ht="49.5" customHeight="1">
      <c r="B54" s="12">
        <v>39</v>
      </c>
      <c r="C54" s="31" t="s">
        <v>46</v>
      </c>
      <c r="D54" s="32"/>
      <c r="E54" s="32"/>
      <c r="F54" s="32"/>
      <c r="G54" s="32"/>
      <c r="H54" s="33"/>
      <c r="I54" s="19">
        <v>8</v>
      </c>
      <c r="J54" s="30">
        <v>6.825</v>
      </c>
      <c r="K54" s="29"/>
      <c r="L54" s="24">
        <f t="shared" si="2"/>
        <v>0</v>
      </c>
      <c r="M54" s="22" t="str">
        <f t="shared" si="3"/>
        <v>Indicare il prezzo unitario</v>
      </c>
    </row>
    <row r="55" spans="2:13" ht="49.5" customHeight="1">
      <c r="B55" s="12">
        <v>40</v>
      </c>
      <c r="C55" s="31" t="s">
        <v>47</v>
      </c>
      <c r="D55" s="32"/>
      <c r="E55" s="32"/>
      <c r="F55" s="32"/>
      <c r="G55" s="32"/>
      <c r="H55" s="33"/>
      <c r="I55" s="19">
        <v>8</v>
      </c>
      <c r="J55" s="30">
        <v>6.825</v>
      </c>
      <c r="K55" s="29"/>
      <c r="L55" s="24">
        <f t="shared" si="2"/>
        <v>0</v>
      </c>
      <c r="M55" s="22" t="str">
        <f t="shared" si="3"/>
        <v>Indicare il prezzo unitario</v>
      </c>
    </row>
    <row r="56" spans="2:13" ht="49.5" customHeight="1">
      <c r="B56" s="12">
        <v>41</v>
      </c>
      <c r="C56" s="31" t="s">
        <v>48</v>
      </c>
      <c r="D56" s="32"/>
      <c r="E56" s="32"/>
      <c r="F56" s="32"/>
      <c r="G56" s="32"/>
      <c r="H56" s="33"/>
      <c r="I56" s="19">
        <v>8</v>
      </c>
      <c r="J56" s="30">
        <v>6.825</v>
      </c>
      <c r="K56" s="29"/>
      <c r="L56" s="24">
        <f t="shared" si="2"/>
        <v>0</v>
      </c>
      <c r="M56" s="22" t="str">
        <f t="shared" si="3"/>
        <v>Indicare il prezzo unitario</v>
      </c>
    </row>
    <row r="57" spans="2:13" ht="49.5" customHeight="1">
      <c r="B57" s="12">
        <v>42</v>
      </c>
      <c r="C57" s="31" t="s">
        <v>49</v>
      </c>
      <c r="D57" s="32"/>
      <c r="E57" s="32"/>
      <c r="F57" s="32"/>
      <c r="G57" s="32"/>
      <c r="H57" s="33"/>
      <c r="I57" s="19">
        <v>2</v>
      </c>
      <c r="J57" s="30">
        <v>22.75</v>
      </c>
      <c r="K57" s="29"/>
      <c r="L57" s="24">
        <f t="shared" si="2"/>
        <v>0</v>
      </c>
      <c r="M57" s="22" t="str">
        <f t="shared" si="3"/>
        <v>Indicare il prezzo unitario</v>
      </c>
    </row>
    <row r="58" spans="2:13" ht="49.5" customHeight="1">
      <c r="B58" s="12">
        <v>43</v>
      </c>
      <c r="C58" s="31" t="s">
        <v>50</v>
      </c>
      <c r="D58" s="32"/>
      <c r="E58" s="32"/>
      <c r="F58" s="32"/>
      <c r="G58" s="32"/>
      <c r="H58" s="33"/>
      <c r="I58" s="19">
        <v>3</v>
      </c>
      <c r="J58" s="30">
        <v>91</v>
      </c>
      <c r="K58" s="29"/>
      <c r="L58" s="24">
        <f t="shared" si="2"/>
        <v>0</v>
      </c>
      <c r="M58" s="22" t="str">
        <f t="shared" si="3"/>
        <v>Indicare il prezzo unitario</v>
      </c>
    </row>
    <row r="59" spans="2:13" ht="49.5" customHeight="1">
      <c r="B59" s="12">
        <v>44</v>
      </c>
      <c r="C59" s="31" t="s">
        <v>51</v>
      </c>
      <c r="D59" s="32"/>
      <c r="E59" s="32"/>
      <c r="F59" s="32"/>
      <c r="G59" s="32"/>
      <c r="H59" s="33"/>
      <c r="I59" s="19">
        <v>12</v>
      </c>
      <c r="J59" s="30">
        <v>141.05</v>
      </c>
      <c r="K59" s="29"/>
      <c r="L59" s="24">
        <f t="shared" si="2"/>
        <v>0</v>
      </c>
      <c r="M59" s="22" t="str">
        <f t="shared" si="3"/>
        <v>Indicare il prezzo unitario</v>
      </c>
    </row>
    <row r="60" spans="2:13" ht="49.5" customHeight="1">
      <c r="B60" s="12">
        <v>45</v>
      </c>
      <c r="C60" s="31" t="s">
        <v>52</v>
      </c>
      <c r="D60" s="32"/>
      <c r="E60" s="32"/>
      <c r="F60" s="32"/>
      <c r="G60" s="32"/>
      <c r="H60" s="33"/>
      <c r="I60" s="19">
        <v>1</v>
      </c>
      <c r="J60" s="30">
        <v>2011.1</v>
      </c>
      <c r="K60" s="29"/>
      <c r="L60" s="24">
        <f t="shared" si="2"/>
        <v>0</v>
      </c>
      <c r="M60" s="22" t="str">
        <f t="shared" si="3"/>
        <v>Indicare il prezzo unitario</v>
      </c>
    </row>
    <row r="61" spans="2:13" ht="49.5" customHeight="1">
      <c r="B61" s="12">
        <v>46</v>
      </c>
      <c r="C61" s="31" t="s">
        <v>53</v>
      </c>
      <c r="D61" s="32"/>
      <c r="E61" s="32"/>
      <c r="F61" s="32"/>
      <c r="G61" s="32"/>
      <c r="H61" s="33"/>
      <c r="I61" s="19">
        <v>1</v>
      </c>
      <c r="J61" s="30">
        <v>6188</v>
      </c>
      <c r="K61" s="29"/>
      <c r="L61" s="24">
        <f t="shared" si="2"/>
        <v>0</v>
      </c>
      <c r="M61" s="22" t="str">
        <f t="shared" si="3"/>
        <v>Indicare il prezzo unitario</v>
      </c>
    </row>
    <row r="62" spans="2:13" ht="49.5" customHeight="1">
      <c r="B62" s="12">
        <v>47</v>
      </c>
      <c r="C62" s="31" t="s">
        <v>88</v>
      </c>
      <c r="D62" s="32"/>
      <c r="E62" s="32"/>
      <c r="F62" s="32"/>
      <c r="G62" s="32"/>
      <c r="H62" s="33"/>
      <c r="I62" s="19">
        <v>2</v>
      </c>
      <c r="J62" s="30">
        <v>50.05</v>
      </c>
      <c r="K62" s="29"/>
      <c r="L62" s="24">
        <f t="shared" si="2"/>
        <v>0</v>
      </c>
      <c r="M62" s="22" t="str">
        <f t="shared" si="3"/>
        <v>Indicare il prezzo unitario</v>
      </c>
    </row>
    <row r="63" spans="2:13" ht="49.5" customHeight="1">
      <c r="B63" s="12">
        <v>48</v>
      </c>
      <c r="C63" s="31" t="s">
        <v>89</v>
      </c>
      <c r="D63" s="32"/>
      <c r="E63" s="32"/>
      <c r="F63" s="32"/>
      <c r="G63" s="32"/>
      <c r="H63" s="33"/>
      <c r="I63" s="19">
        <v>2</v>
      </c>
      <c r="J63" s="30">
        <v>60.06</v>
      </c>
      <c r="K63" s="29"/>
      <c r="L63" s="24">
        <f t="shared" si="2"/>
        <v>0</v>
      </c>
      <c r="M63" s="22" t="str">
        <f t="shared" si="3"/>
        <v>Indicare il prezzo unitario</v>
      </c>
    </row>
    <row r="64" spans="2:13" ht="49.5" customHeight="1">
      <c r="B64" s="12">
        <v>49</v>
      </c>
      <c r="C64" s="31" t="s">
        <v>90</v>
      </c>
      <c r="D64" s="32"/>
      <c r="E64" s="32"/>
      <c r="F64" s="32"/>
      <c r="G64" s="32"/>
      <c r="H64" s="33"/>
      <c r="I64" s="19">
        <v>2</v>
      </c>
      <c r="J64" s="30">
        <v>65.52</v>
      </c>
      <c r="K64" s="29"/>
      <c r="L64" s="24">
        <f t="shared" si="2"/>
        <v>0</v>
      </c>
      <c r="M64" s="22" t="str">
        <f t="shared" si="3"/>
        <v>Indicare il prezzo unitario</v>
      </c>
    </row>
    <row r="65" spans="2:13" ht="49.5" customHeight="1">
      <c r="B65" s="12">
        <v>50</v>
      </c>
      <c r="C65" s="31" t="s">
        <v>91</v>
      </c>
      <c r="D65" s="32"/>
      <c r="E65" s="32"/>
      <c r="F65" s="32"/>
      <c r="G65" s="32"/>
      <c r="H65" s="33"/>
      <c r="I65" s="19">
        <v>2</v>
      </c>
      <c r="J65" s="30">
        <v>69.16</v>
      </c>
      <c r="K65" s="29"/>
      <c r="L65" s="24">
        <f t="shared" si="2"/>
        <v>0</v>
      </c>
      <c r="M65" s="22" t="str">
        <f t="shared" si="3"/>
        <v>Indicare il prezzo unitario</v>
      </c>
    </row>
    <row r="66" spans="2:13" ht="49.5" customHeight="1">
      <c r="B66" s="12">
        <v>51</v>
      </c>
      <c r="C66" s="31" t="s">
        <v>74</v>
      </c>
      <c r="D66" s="32"/>
      <c r="E66" s="32"/>
      <c r="F66" s="32"/>
      <c r="G66" s="32"/>
      <c r="H66" s="33"/>
      <c r="I66" s="19">
        <v>2</v>
      </c>
      <c r="J66" s="30">
        <v>35.49</v>
      </c>
      <c r="K66" s="29"/>
      <c r="L66" s="24">
        <f t="shared" si="2"/>
        <v>0</v>
      </c>
      <c r="M66" s="22" t="str">
        <f t="shared" si="3"/>
        <v>Indicare il prezzo unitario</v>
      </c>
    </row>
    <row r="67" spans="2:13" ht="49.5" customHeight="1">
      <c r="B67" s="12">
        <v>52</v>
      </c>
      <c r="C67" s="31" t="s">
        <v>75</v>
      </c>
      <c r="D67" s="32"/>
      <c r="E67" s="32"/>
      <c r="F67" s="32"/>
      <c r="G67" s="32"/>
      <c r="H67" s="33"/>
      <c r="I67" s="19">
        <v>2</v>
      </c>
      <c r="J67" s="30">
        <v>76.44</v>
      </c>
      <c r="K67" s="29"/>
      <c r="L67" s="24">
        <f t="shared" si="2"/>
        <v>0</v>
      </c>
      <c r="M67" s="22" t="str">
        <f t="shared" si="3"/>
        <v>Indicare il prezzo unitario</v>
      </c>
    </row>
    <row r="68" spans="2:13" ht="49.5" customHeight="1">
      <c r="B68" s="12">
        <v>53</v>
      </c>
      <c r="C68" s="31" t="s">
        <v>76</v>
      </c>
      <c r="D68" s="32"/>
      <c r="E68" s="32"/>
      <c r="F68" s="32"/>
      <c r="G68" s="32"/>
      <c r="H68" s="33"/>
      <c r="I68" s="19">
        <v>2</v>
      </c>
      <c r="J68" s="30">
        <v>98.28</v>
      </c>
      <c r="K68" s="29"/>
      <c r="L68" s="24">
        <f t="shared" si="2"/>
        <v>0</v>
      </c>
      <c r="M68" s="22" t="str">
        <f t="shared" si="3"/>
        <v>Indicare il prezzo unitario</v>
      </c>
    </row>
    <row r="69" spans="2:13" ht="49.5" customHeight="1">
      <c r="B69" s="12">
        <v>54</v>
      </c>
      <c r="C69" s="31" t="s">
        <v>77</v>
      </c>
      <c r="D69" s="32"/>
      <c r="E69" s="32"/>
      <c r="F69" s="32"/>
      <c r="G69" s="32"/>
      <c r="H69" s="33"/>
      <c r="I69" s="19">
        <v>2</v>
      </c>
      <c r="J69" s="30">
        <v>105.56</v>
      </c>
      <c r="K69" s="29"/>
      <c r="L69" s="24">
        <f t="shared" si="2"/>
        <v>0</v>
      </c>
      <c r="M69" s="22" t="str">
        <f t="shared" si="3"/>
        <v>Indicare il prezzo unitario</v>
      </c>
    </row>
    <row r="70" spans="2:13" ht="49.5" customHeight="1">
      <c r="B70" s="12">
        <v>55</v>
      </c>
      <c r="C70" s="31" t="s">
        <v>78</v>
      </c>
      <c r="D70" s="32"/>
      <c r="E70" s="32"/>
      <c r="F70" s="32"/>
      <c r="G70" s="32"/>
      <c r="H70" s="33"/>
      <c r="I70" s="19">
        <v>2</v>
      </c>
      <c r="J70" s="30">
        <v>109.2</v>
      </c>
      <c r="K70" s="29"/>
      <c r="L70" s="24">
        <f t="shared" si="2"/>
        <v>0</v>
      </c>
      <c r="M70" s="22" t="str">
        <f t="shared" si="3"/>
        <v>Indicare il prezzo unitario</v>
      </c>
    </row>
    <row r="71" spans="2:13" ht="49.5" customHeight="1">
      <c r="B71" s="12">
        <v>56</v>
      </c>
      <c r="C71" s="31" t="s">
        <v>54</v>
      </c>
      <c r="D71" s="32"/>
      <c r="E71" s="32"/>
      <c r="F71" s="32"/>
      <c r="G71" s="32"/>
      <c r="H71" s="33"/>
      <c r="I71" s="19">
        <v>2</v>
      </c>
      <c r="J71" s="30">
        <v>36.4</v>
      </c>
      <c r="K71" s="29"/>
      <c r="L71" s="24">
        <f t="shared" si="2"/>
        <v>0</v>
      </c>
      <c r="M71" s="22" t="str">
        <f t="shared" si="3"/>
        <v>Indicare il prezzo unitario</v>
      </c>
    </row>
    <row r="72" spans="2:13" ht="49.5" customHeight="1">
      <c r="B72" s="12">
        <v>57</v>
      </c>
      <c r="C72" s="31" t="s">
        <v>55</v>
      </c>
      <c r="D72" s="32"/>
      <c r="E72" s="32"/>
      <c r="F72" s="32"/>
      <c r="G72" s="32"/>
      <c r="H72" s="33"/>
      <c r="I72" s="19">
        <v>2</v>
      </c>
      <c r="J72" s="30">
        <v>35.49</v>
      </c>
      <c r="K72" s="29"/>
      <c r="L72" s="24">
        <f t="shared" si="2"/>
        <v>0</v>
      </c>
      <c r="M72" s="22" t="str">
        <f t="shared" si="3"/>
        <v>Indicare il prezzo unitario</v>
      </c>
    </row>
    <row r="73" spans="2:13" ht="49.5" customHeight="1">
      <c r="B73" s="12">
        <v>58</v>
      </c>
      <c r="C73" s="31" t="s">
        <v>79</v>
      </c>
      <c r="D73" s="32"/>
      <c r="E73" s="32"/>
      <c r="F73" s="32"/>
      <c r="G73" s="32"/>
      <c r="H73" s="33"/>
      <c r="I73" s="19">
        <v>2</v>
      </c>
      <c r="J73" s="30">
        <v>38.675</v>
      </c>
      <c r="K73" s="29"/>
      <c r="L73" s="24">
        <f t="shared" si="2"/>
        <v>0</v>
      </c>
      <c r="M73" s="22" t="str">
        <f t="shared" si="3"/>
        <v>Indicare il prezzo unitario</v>
      </c>
    </row>
    <row r="74" spans="2:13" ht="49.5" customHeight="1">
      <c r="B74" s="12">
        <v>59</v>
      </c>
      <c r="C74" s="31" t="s">
        <v>80</v>
      </c>
      <c r="D74" s="32"/>
      <c r="E74" s="32"/>
      <c r="F74" s="32"/>
      <c r="G74" s="32"/>
      <c r="H74" s="33"/>
      <c r="I74" s="19">
        <v>2</v>
      </c>
      <c r="J74" s="30">
        <v>39.585</v>
      </c>
      <c r="K74" s="29"/>
      <c r="L74" s="24">
        <f t="shared" si="2"/>
        <v>0</v>
      </c>
      <c r="M74" s="22" t="str">
        <f t="shared" si="3"/>
        <v>Indicare il prezzo unitario</v>
      </c>
    </row>
    <row r="75" spans="2:13" ht="49.5" customHeight="1">
      <c r="B75" s="12">
        <v>60</v>
      </c>
      <c r="C75" s="31" t="s">
        <v>81</v>
      </c>
      <c r="D75" s="32"/>
      <c r="E75" s="32"/>
      <c r="F75" s="32"/>
      <c r="G75" s="32"/>
      <c r="H75" s="33"/>
      <c r="I75" s="19">
        <v>2</v>
      </c>
      <c r="J75" s="30">
        <v>47.32</v>
      </c>
      <c r="K75" s="29"/>
      <c r="L75" s="24">
        <f t="shared" si="2"/>
        <v>0</v>
      </c>
      <c r="M75" s="22" t="str">
        <f t="shared" si="3"/>
        <v>Indicare il prezzo unitario</v>
      </c>
    </row>
    <row r="76" spans="2:13" ht="49.5" customHeight="1">
      <c r="B76" s="12">
        <v>61</v>
      </c>
      <c r="C76" s="31" t="s">
        <v>82</v>
      </c>
      <c r="D76" s="32"/>
      <c r="E76" s="32"/>
      <c r="F76" s="32"/>
      <c r="G76" s="32"/>
      <c r="H76" s="33"/>
      <c r="I76" s="19">
        <v>2</v>
      </c>
      <c r="J76" s="30">
        <v>81.9</v>
      </c>
      <c r="K76" s="29"/>
      <c r="L76" s="24">
        <f t="shared" si="2"/>
        <v>0</v>
      </c>
      <c r="M76" s="22" t="str">
        <f t="shared" si="3"/>
        <v>Indicare il prezzo unitario</v>
      </c>
    </row>
    <row r="77" spans="2:13" ht="49.5" customHeight="1">
      <c r="B77" s="12">
        <v>62</v>
      </c>
      <c r="C77" s="31" t="s">
        <v>86</v>
      </c>
      <c r="D77" s="32"/>
      <c r="E77" s="32"/>
      <c r="F77" s="32"/>
      <c r="G77" s="32"/>
      <c r="H77" s="33"/>
      <c r="I77" s="19">
        <v>2</v>
      </c>
      <c r="J77" s="30">
        <v>127.4</v>
      </c>
      <c r="K77" s="29"/>
      <c r="L77" s="24">
        <f t="shared" si="2"/>
        <v>0</v>
      </c>
      <c r="M77" s="22" t="str">
        <f t="shared" si="3"/>
        <v>Indicare il prezzo unitario</v>
      </c>
    </row>
    <row r="78" spans="2:13" ht="49.5" customHeight="1">
      <c r="B78" s="12">
        <v>63</v>
      </c>
      <c r="C78" s="31" t="s">
        <v>85</v>
      </c>
      <c r="D78" s="32"/>
      <c r="E78" s="32"/>
      <c r="F78" s="32"/>
      <c r="G78" s="32"/>
      <c r="H78" s="33"/>
      <c r="I78" s="19">
        <v>2</v>
      </c>
      <c r="J78" s="30">
        <v>136.5</v>
      </c>
      <c r="K78" s="29"/>
      <c r="L78" s="24">
        <f t="shared" si="2"/>
        <v>0</v>
      </c>
      <c r="M78" s="22" t="str">
        <f t="shared" si="3"/>
        <v>Indicare il prezzo unitario</v>
      </c>
    </row>
    <row r="79" spans="2:13" ht="49.5" customHeight="1">
      <c r="B79" s="12">
        <v>64</v>
      </c>
      <c r="C79" s="31" t="s">
        <v>84</v>
      </c>
      <c r="D79" s="32"/>
      <c r="E79" s="32"/>
      <c r="F79" s="32"/>
      <c r="G79" s="32"/>
      <c r="H79" s="33"/>
      <c r="I79" s="19">
        <v>2</v>
      </c>
      <c r="J79" s="30">
        <v>154.7</v>
      </c>
      <c r="K79" s="29"/>
      <c r="L79" s="24">
        <f t="shared" si="2"/>
        <v>0</v>
      </c>
      <c r="M79" s="22" t="str">
        <f t="shared" si="3"/>
        <v>Indicare il prezzo unitario</v>
      </c>
    </row>
    <row r="80" spans="2:13" ht="49.5" customHeight="1">
      <c r="B80" s="12">
        <v>65</v>
      </c>
      <c r="C80" s="31" t="s">
        <v>83</v>
      </c>
      <c r="D80" s="32"/>
      <c r="E80" s="32"/>
      <c r="F80" s="32"/>
      <c r="G80" s="32"/>
      <c r="H80" s="33"/>
      <c r="I80" s="19">
        <v>2</v>
      </c>
      <c r="J80" s="30">
        <v>168.35</v>
      </c>
      <c r="K80" s="29"/>
      <c r="L80" s="24">
        <f aca="true" t="shared" si="4" ref="L80:L94">+ROUND(K80*I80,2)</f>
        <v>0</v>
      </c>
      <c r="M80" s="22" t="str">
        <f aca="true" t="shared" si="5" ref="M80:M94">+IF(K80="","Indicare il prezzo unitario","")</f>
        <v>Indicare il prezzo unitario</v>
      </c>
    </row>
    <row r="81" spans="2:13" ht="49.5" customHeight="1">
      <c r="B81" s="12">
        <v>66</v>
      </c>
      <c r="C81" s="31" t="s">
        <v>87</v>
      </c>
      <c r="D81" s="32"/>
      <c r="E81" s="32"/>
      <c r="F81" s="32"/>
      <c r="G81" s="32"/>
      <c r="H81" s="33"/>
      <c r="I81" s="19">
        <v>2</v>
      </c>
      <c r="J81" s="30">
        <v>181.09</v>
      </c>
      <c r="K81" s="29"/>
      <c r="L81" s="24">
        <f t="shared" si="4"/>
        <v>0</v>
      </c>
      <c r="M81" s="22" t="str">
        <f t="shared" si="5"/>
        <v>Indicare il prezzo unitario</v>
      </c>
    </row>
    <row r="82" spans="2:8" s="11" customFormat="1" ht="60" customHeight="1">
      <c r="B82" s="36" t="s">
        <v>64</v>
      </c>
      <c r="C82" s="37"/>
      <c r="D82" s="37"/>
      <c r="E82" s="37"/>
      <c r="F82" s="37"/>
      <c r="G82" s="37"/>
      <c r="H82" s="38"/>
    </row>
    <row r="83" spans="2:13" ht="49.5" customHeight="1">
      <c r="B83" s="12">
        <v>67</v>
      </c>
      <c r="C83" s="31" t="s">
        <v>56</v>
      </c>
      <c r="D83" s="32"/>
      <c r="E83" s="32"/>
      <c r="F83" s="32"/>
      <c r="G83" s="32"/>
      <c r="H83" s="33"/>
      <c r="I83" s="19">
        <v>1</v>
      </c>
      <c r="J83" s="30">
        <v>17108</v>
      </c>
      <c r="K83" s="29"/>
      <c r="L83" s="24">
        <f t="shared" si="4"/>
        <v>0</v>
      </c>
      <c r="M83" s="22" t="str">
        <f t="shared" si="5"/>
        <v>Indicare il prezzo unitario</v>
      </c>
    </row>
    <row r="84" spans="2:13" ht="49.5" customHeight="1">
      <c r="B84" s="12">
        <v>68</v>
      </c>
      <c r="C84" s="31" t="s">
        <v>57</v>
      </c>
      <c r="D84" s="32"/>
      <c r="E84" s="32"/>
      <c r="F84" s="32"/>
      <c r="G84" s="32"/>
      <c r="H84" s="33"/>
      <c r="I84" s="19">
        <v>1</v>
      </c>
      <c r="J84" s="30">
        <v>2293.2</v>
      </c>
      <c r="K84" s="29"/>
      <c r="L84" s="24">
        <f t="shared" si="4"/>
        <v>0</v>
      </c>
      <c r="M84" s="22" t="str">
        <f t="shared" si="5"/>
        <v>Indicare il prezzo unitario</v>
      </c>
    </row>
    <row r="85" spans="2:13" ht="49.5" customHeight="1">
      <c r="B85" s="12">
        <v>69</v>
      </c>
      <c r="C85" s="31" t="s">
        <v>58</v>
      </c>
      <c r="D85" s="32"/>
      <c r="E85" s="32"/>
      <c r="F85" s="32"/>
      <c r="G85" s="32"/>
      <c r="H85" s="33"/>
      <c r="I85" s="19">
        <v>1</v>
      </c>
      <c r="J85" s="30">
        <v>2730</v>
      </c>
      <c r="K85" s="29"/>
      <c r="L85" s="24">
        <f t="shared" si="4"/>
        <v>0</v>
      </c>
      <c r="M85" s="22" t="str">
        <f t="shared" si="5"/>
        <v>Indicare il prezzo unitario</v>
      </c>
    </row>
    <row r="86" spans="2:8" s="11" customFormat="1" ht="60" customHeight="1">
      <c r="B86" s="36" t="s">
        <v>66</v>
      </c>
      <c r="C86" s="37"/>
      <c r="D86" s="37"/>
      <c r="E86" s="37"/>
      <c r="F86" s="37"/>
      <c r="G86" s="37"/>
      <c r="H86" s="38"/>
    </row>
    <row r="87" spans="2:13" ht="49.5" customHeight="1">
      <c r="B87" s="12">
        <v>70</v>
      </c>
      <c r="C87" s="31" t="s">
        <v>59</v>
      </c>
      <c r="D87" s="32"/>
      <c r="E87" s="32"/>
      <c r="F87" s="32"/>
      <c r="G87" s="32"/>
      <c r="H87" s="33"/>
      <c r="I87" s="19">
        <v>3</v>
      </c>
      <c r="J87" s="30">
        <v>1456</v>
      </c>
      <c r="K87" s="29"/>
      <c r="L87" s="24">
        <f t="shared" si="4"/>
        <v>0</v>
      </c>
      <c r="M87" s="22" t="str">
        <f t="shared" si="5"/>
        <v>Indicare il prezzo unitario</v>
      </c>
    </row>
    <row r="88" spans="2:13" ht="49.5" customHeight="1">
      <c r="B88" s="12">
        <v>71</v>
      </c>
      <c r="C88" s="31" t="s">
        <v>60</v>
      </c>
      <c r="D88" s="32"/>
      <c r="E88" s="32"/>
      <c r="F88" s="32"/>
      <c r="G88" s="32"/>
      <c r="H88" s="33"/>
      <c r="I88" s="19">
        <v>4</v>
      </c>
      <c r="J88" s="30">
        <v>2093</v>
      </c>
      <c r="K88" s="29"/>
      <c r="L88" s="24">
        <f t="shared" si="4"/>
        <v>0</v>
      </c>
      <c r="M88" s="22" t="str">
        <f t="shared" si="5"/>
        <v>Indicare il prezzo unitario</v>
      </c>
    </row>
    <row r="89" spans="2:8" s="11" customFormat="1" ht="60" customHeight="1">
      <c r="B89" s="36" t="s">
        <v>67</v>
      </c>
      <c r="C89" s="37"/>
      <c r="D89" s="37"/>
      <c r="E89" s="37"/>
      <c r="F89" s="37"/>
      <c r="G89" s="37"/>
      <c r="H89" s="38"/>
    </row>
    <row r="90" spans="2:13" ht="49.5" customHeight="1">
      <c r="B90" s="12" t="s">
        <v>69</v>
      </c>
      <c r="C90" s="31" t="s">
        <v>94</v>
      </c>
      <c r="D90" s="32"/>
      <c r="E90" s="32"/>
      <c r="F90" s="32"/>
      <c r="G90" s="32"/>
      <c r="H90" s="33"/>
      <c r="I90" s="19">
        <v>1</v>
      </c>
      <c r="J90" s="30">
        <v>21121.1</v>
      </c>
      <c r="K90" s="29"/>
      <c r="L90" s="24">
        <f t="shared" si="4"/>
        <v>0</v>
      </c>
      <c r="M90" s="22" t="str">
        <f t="shared" si="5"/>
        <v>Indicare il prezzo unitario</v>
      </c>
    </row>
    <row r="91" spans="2:8" s="11" customFormat="1" ht="60" customHeight="1">
      <c r="B91" s="36" t="s">
        <v>68</v>
      </c>
      <c r="C91" s="37"/>
      <c r="D91" s="37"/>
      <c r="E91" s="37"/>
      <c r="F91" s="37"/>
      <c r="G91" s="37"/>
      <c r="H91" s="38"/>
    </row>
    <row r="92" spans="2:13" ht="49.5" customHeight="1">
      <c r="B92" s="12">
        <v>76</v>
      </c>
      <c r="C92" s="31" t="s">
        <v>61</v>
      </c>
      <c r="D92" s="32"/>
      <c r="E92" s="32"/>
      <c r="F92" s="32"/>
      <c r="G92" s="32"/>
      <c r="H92" s="33"/>
      <c r="I92" s="19">
        <v>10</v>
      </c>
      <c r="J92" s="30">
        <v>10.01</v>
      </c>
      <c r="K92" s="29"/>
      <c r="L92" s="24">
        <f t="shared" si="4"/>
        <v>0</v>
      </c>
      <c r="M92" s="22" t="str">
        <f t="shared" si="5"/>
        <v>Indicare il prezzo unitario</v>
      </c>
    </row>
    <row r="93" spans="2:13" ht="49.5" customHeight="1">
      <c r="B93" s="12">
        <v>77</v>
      </c>
      <c r="C93" s="31" t="s">
        <v>62</v>
      </c>
      <c r="D93" s="32"/>
      <c r="E93" s="32"/>
      <c r="F93" s="32"/>
      <c r="G93" s="32"/>
      <c r="H93" s="33"/>
      <c r="I93" s="19">
        <v>10</v>
      </c>
      <c r="J93" s="30">
        <v>12.74</v>
      </c>
      <c r="K93" s="29"/>
      <c r="L93" s="24">
        <f t="shared" si="4"/>
        <v>0</v>
      </c>
      <c r="M93" s="22" t="str">
        <f t="shared" si="5"/>
        <v>Indicare il prezzo unitario</v>
      </c>
    </row>
    <row r="94" spans="2:13" ht="49.5" customHeight="1">
      <c r="B94" s="12">
        <v>78</v>
      </c>
      <c r="C94" s="31" t="s">
        <v>63</v>
      </c>
      <c r="D94" s="32"/>
      <c r="E94" s="32"/>
      <c r="F94" s="32"/>
      <c r="G94" s="32"/>
      <c r="H94" s="33"/>
      <c r="I94" s="19">
        <v>10</v>
      </c>
      <c r="J94" s="30">
        <v>9.1</v>
      </c>
      <c r="K94" s="29"/>
      <c r="L94" s="24">
        <f t="shared" si="4"/>
        <v>0</v>
      </c>
      <c r="M94" s="22" t="str">
        <f t="shared" si="5"/>
        <v>Indicare il prezzo unitario</v>
      </c>
    </row>
    <row r="95" spans="10:12" ht="25.5" customHeight="1">
      <c r="J95" s="15"/>
      <c r="K95" s="58" t="s">
        <v>4</v>
      </c>
      <c r="L95" s="34">
        <f>+(ROUND(SUM(L16:L94),2))</f>
        <v>0</v>
      </c>
    </row>
    <row r="96" spans="11:12" ht="12.75" customHeight="1">
      <c r="K96" s="59"/>
      <c r="L96" s="35"/>
    </row>
    <row r="97" spans="11:12" ht="12.75">
      <c r="K97" s="26"/>
      <c r="L97" s="28" t="s">
        <v>2</v>
      </c>
    </row>
    <row r="98" spans="11:12" ht="25.5">
      <c r="K98" s="3"/>
      <c r="L98" s="27" t="s">
        <v>1</v>
      </c>
    </row>
  </sheetData>
  <sheetProtection password="DA17" sheet="1" formatCells="0" formatColumns="0" formatRows="0" insertColumns="0" insertRows="0" insertHyperlinks="0" deleteColumns="0" deleteRows="0" sort="0" autoFilter="0" pivotTables="0"/>
  <mergeCells count="94">
    <mergeCell ref="B12:E12"/>
    <mergeCell ref="G12:I12"/>
    <mergeCell ref="K95:K96"/>
    <mergeCell ref="C19:H19"/>
    <mergeCell ref="C20:H20"/>
    <mergeCell ref="C21:H21"/>
    <mergeCell ref="C51:H51"/>
    <mergeCell ref="C52:H52"/>
    <mergeCell ref="C26:H26"/>
    <mergeCell ref="C27:H27"/>
    <mergeCell ref="C28:H28"/>
    <mergeCell ref="C29:H29"/>
    <mergeCell ref="C30:H30"/>
    <mergeCell ref="C16:H16"/>
    <mergeCell ref="C17:H17"/>
    <mergeCell ref="I6:K6"/>
    <mergeCell ref="D8:G8"/>
    <mergeCell ref="B8:C8"/>
    <mergeCell ref="B15:H15"/>
    <mergeCell ref="B10:E10"/>
    <mergeCell ref="G10:I10"/>
    <mergeCell ref="C18:H18"/>
    <mergeCell ref="D2:I2"/>
    <mergeCell ref="C22:H22"/>
    <mergeCell ref="C23:H23"/>
    <mergeCell ref="C24:H24"/>
    <mergeCell ref="C25:H25"/>
    <mergeCell ref="B4:K4"/>
    <mergeCell ref="B6:H6"/>
    <mergeCell ref="B5:F5"/>
    <mergeCell ref="B14:H14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3:H53"/>
    <mergeCell ref="C54:H54"/>
    <mergeCell ref="C55:H55"/>
    <mergeCell ref="C50:H50"/>
    <mergeCell ref="C56:H56"/>
    <mergeCell ref="C69:H69"/>
    <mergeCell ref="C57:H57"/>
    <mergeCell ref="C58:H58"/>
    <mergeCell ref="C59:H59"/>
    <mergeCell ref="C60:H60"/>
    <mergeCell ref="C61:H61"/>
    <mergeCell ref="C62:H62"/>
    <mergeCell ref="C63:H63"/>
    <mergeCell ref="C64:H64"/>
    <mergeCell ref="C65:H65"/>
    <mergeCell ref="C66:H66"/>
    <mergeCell ref="C67:H67"/>
    <mergeCell ref="C68:H68"/>
    <mergeCell ref="C94:H94"/>
    <mergeCell ref="B82:H82"/>
    <mergeCell ref="C78:H78"/>
    <mergeCell ref="C79:H79"/>
    <mergeCell ref="C84:H84"/>
    <mergeCell ref="C75:H75"/>
    <mergeCell ref="C76:H76"/>
    <mergeCell ref="C77:H77"/>
    <mergeCell ref="C92:H92"/>
    <mergeCell ref="B86:H86"/>
    <mergeCell ref="B89:H89"/>
    <mergeCell ref="C70:H70"/>
    <mergeCell ref="C71:H71"/>
    <mergeCell ref="C72:H72"/>
    <mergeCell ref="C73:H73"/>
    <mergeCell ref="C74:H74"/>
    <mergeCell ref="C80:H80"/>
    <mergeCell ref="C81:H81"/>
    <mergeCell ref="C83:H83"/>
    <mergeCell ref="L95:L96"/>
    <mergeCell ref="C85:H85"/>
    <mergeCell ref="C87:H87"/>
    <mergeCell ref="C88:H88"/>
    <mergeCell ref="C90:H90"/>
    <mergeCell ref="B91:H91"/>
    <mergeCell ref="C93:H93"/>
  </mergeCells>
  <dataValidations count="3">
    <dataValidation type="custom" allowBlank="1" showInputMessage="1" showErrorMessage="1" errorTitle="Errore!" error="Non è ammessa l'indicazione di un prezzo:&#10;- negativo&#10;- pari a Zero&#10;- con un numero di cifre decimali maggiori di 2&#10;" sqref="K17:K61 J16:J61 J62:K81 J83:K85 J87:K88 J90:K90 J92:K94">
      <formula1>AND(K17&gt;0,LEN(TEXT(K17-INT(K17),"0,00#"))&lt;5)</formula1>
    </dataValidation>
    <dataValidation type="custom" allowBlank="1" showInputMessage="1" showErrorMessage="1" errorTitle="Errore!" error="Non è ammessa l'indicazione di un prezzo:&#10;- negativo&#10;- pari a Zero&#10;- superiore alla base di gara&#10;- con un numero di cifre decimali maggiori di 2&#10;" sqref="K16">
      <formula1>AND(K16&gt;0,K16&lt;=J16,LEN(TEXT(K16-INT(K16),"0,00#"))&lt;5)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&#10;" sqref="F12 F10">
      <formula1>AND(F12&gt;0,LEN(TEXT(F12-INT(F12),"0,00#"))&lt;5)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rowBreaks count="2" manualBreakCount="2">
    <brk id="46" max="13" man="1"/>
    <brk id="8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2015-11-17T13:57:05Z</cp:lastPrinted>
  <dcterms:created xsi:type="dcterms:W3CDTF">2010-01-15T09:53:38Z</dcterms:created>
  <dcterms:modified xsi:type="dcterms:W3CDTF">2018-02-05T13:25:18Z</dcterms:modified>
  <cp:category/>
  <cp:version/>
  <cp:contentType/>
  <cp:contentStatus/>
</cp:coreProperties>
</file>