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1535" tabRatio="602" activeTab="0"/>
  </bookViews>
  <sheets>
    <sheet name="Modulo offerta economica" sheetId="1" r:id="rId1"/>
  </sheets>
  <definedNames>
    <definedName name="_xlnm.Print_Area" localSheetId="0">'Modulo offerta economica'!$A$1:$G$65</definedName>
  </definedNames>
  <calcPr fullCalcOnLoad="1"/>
</workbook>
</file>

<file path=xl/sharedStrings.xml><?xml version="1.0" encoding="utf-8"?>
<sst xmlns="http://schemas.openxmlformats.org/spreadsheetml/2006/main" count="114" uniqueCount="111">
  <si>
    <t>* Compilare i campi evidenziati in celeste</t>
  </si>
  <si>
    <t>Unità misura</t>
  </si>
  <si>
    <t>Attività</t>
  </si>
  <si>
    <t>%</t>
  </si>
  <si>
    <t>Ribasso percentuale offerto</t>
  </si>
  <si>
    <t>Allegato B - MODULO OFFERTA ECONOMICA</t>
  </si>
  <si>
    <t>DESCRIZIONE</t>
  </si>
  <si>
    <t>AIR-CAP2702E-E-K9</t>
  </si>
  <si>
    <t xml:space="preserve">802.11AC CAP W CLEANAIR 3X4 3SS EXT ANT E DOMAIN </t>
  </si>
  <si>
    <t>AIR-ANT2566P4W-R</t>
  </si>
  <si>
    <t xml:space="preserve">2.4 GHZ 6 DBI/5 GHZ 6DBI DIRECTIONAL ANT 4P RP-TNC </t>
  </si>
  <si>
    <t>AIR-LAP1142N-E-K9</t>
  </si>
  <si>
    <t xml:space="preserve">Cisco 802.11a/g/n Fixed Unified AP Int Ant E Reg Domain </t>
  </si>
  <si>
    <t xml:space="preserve">AIR-CT5508-100-K9 </t>
  </si>
  <si>
    <t xml:space="preserve">CISCO 5508 SERIES WIRELESS CONTROLLER FOR 100 AP </t>
  </si>
  <si>
    <t>WS-C2960X-48FPD-L</t>
  </si>
  <si>
    <t xml:space="preserve">Catalyst 2960-X 48 GigE PoE 740W, 2 x 10G SFP+, LAN Base </t>
  </si>
  <si>
    <t>GLC-LX-SM-RGD</t>
  </si>
  <si>
    <t xml:space="preserve">1000MBPS SINGLE MODE RUGGED SFP </t>
  </si>
  <si>
    <t>GLC-SX-MM</t>
  </si>
  <si>
    <t xml:space="preserve">Cisco TRANSCEIVER 1000BASE-SX </t>
  </si>
  <si>
    <t>WS-C6506-E</t>
  </si>
  <si>
    <t xml:space="preserve">CAT 6500 Enhanced 6-Slot Chassis, 12ru, no PS, no fan </t>
  </si>
  <si>
    <t xml:space="preserve">WS-X6148E-GE-45AT </t>
  </si>
  <si>
    <t xml:space="preserve">WS-X6148E-GE-45AT + WS-F6700-DFC3C + Mem da 1 GB </t>
  </si>
  <si>
    <t xml:space="preserve">WS-X6704-10GE </t>
  </si>
  <si>
    <t xml:space="preserve">4-Port 10 Gigabit Ethernet WS-X6704-10GE + WS-F6700-DFC3C+ Mem da 1 GB </t>
  </si>
  <si>
    <t>WS-SVC-IDSM-2</t>
  </si>
  <si>
    <t xml:space="preserve">WS-SVC-IDSM-2 + WS-SVC-IDSUPG </t>
  </si>
  <si>
    <t xml:space="preserve">WS-X6748-SFP </t>
  </si>
  <si>
    <t xml:space="preserve">Fabric-Enabled 48-Port SFP-Based Gigabit Ethernet Module WS-X6748-SFP + WS-F6700-DFC3C + Mem da 1 GB </t>
  </si>
  <si>
    <t>WS-SUP720-BASE</t>
  </si>
  <si>
    <t xml:space="preserve">WS-SUP720-BASE + WS-SUP720 MSFC3 +VS-F6K-MSFC3 +Mem da 1GB </t>
  </si>
  <si>
    <t>WS-C6K-6SLOT-FAN2</t>
  </si>
  <si>
    <t xml:space="preserve">Cisco WS-C6K-6SLOT-FAN2-REF </t>
  </si>
  <si>
    <t>WS-CAC-2500W</t>
  </si>
  <si>
    <t xml:space="preserve">Catalyst 6506 Chassis w/ 1000W AC Power Supply </t>
  </si>
  <si>
    <t>X2-10GB-LR</t>
  </si>
  <si>
    <t xml:space="preserve">10GBASE-LR X2 Module </t>
  </si>
  <si>
    <t>X2-10GB-ZR</t>
  </si>
  <si>
    <t xml:space="preserve">10GBASE-ZR X2 MODULE </t>
  </si>
  <si>
    <t>X2-10GB-SR</t>
  </si>
  <si>
    <t xml:space="preserve">10GBASE-SR X2 Module Cisco </t>
  </si>
  <si>
    <t>WS-C3750-24PS-S</t>
  </si>
  <si>
    <t xml:space="preserve">Cisco Swtich Catalyst 3750 24 Ports 10/100 POE </t>
  </si>
  <si>
    <t>WS-C2960L-16PS-LL</t>
  </si>
  <si>
    <t xml:space="preserve">CISCO WS-C2960L-16PS-LL CATALYST 2960L-16PS-LL MANAGED SWITCH - 16 ETHERNET PORTS &amp; 2 GIGABIT SFP UPLINK PORTS </t>
  </si>
  <si>
    <t>XENPAK-10-GB-SR</t>
  </si>
  <si>
    <t xml:space="preserve">Cisco XENPAK-10-GB-SR </t>
  </si>
  <si>
    <t>XENPAK-10GB-LR</t>
  </si>
  <si>
    <t xml:space="preserve">Cisco XENPAK-10GB-LR </t>
  </si>
  <si>
    <t>XENPAK-10GB-ZR</t>
  </si>
  <si>
    <t xml:space="preserve">Cisco XENPAK-10GB-ZR </t>
  </si>
  <si>
    <t>N7K-C7010</t>
  </si>
  <si>
    <t xml:space="preserve">Cisco Nexus 10 Slot Chassis </t>
  </si>
  <si>
    <t>N7K-AC-6.0KW</t>
  </si>
  <si>
    <t xml:space="preserve">Nexus 7000 - 6.0KWAC Power Supply Module </t>
  </si>
  <si>
    <t>N7K-SUP2E</t>
  </si>
  <si>
    <t xml:space="preserve">N7K Supervisor 2 Enhanced, Includes 8GB USB Flash </t>
  </si>
  <si>
    <t>N7K-C7010-FAB-2</t>
  </si>
  <si>
    <t xml:space="preserve">Nexus 7000 - 10 Slot - 110Gbps/Slot </t>
  </si>
  <si>
    <t>N7K-M224XP-23L</t>
  </si>
  <si>
    <t xml:space="preserve">Nexus 7000 M2-Series 24 Port 10GE with XL Option </t>
  </si>
  <si>
    <t>N7K-M148GT-11L</t>
  </si>
  <si>
    <t xml:space="preserve">Nexus 7000 - 48 Port 10/100/1000 Module Xl option </t>
  </si>
  <si>
    <t>N7K-M148GS-11</t>
  </si>
  <si>
    <t xml:space="preserve">Nexus 7000 - 48 Port 1G, SFP </t>
  </si>
  <si>
    <t>N2K-C2232PP-10GE</t>
  </si>
  <si>
    <t xml:space="preserve">N2K 10GE, 2 AC PS, 1 Fan (Std Air) 32x1/10GE+8x10GE </t>
  </si>
  <si>
    <t>N2200-PAC-400W</t>
  </si>
  <si>
    <t xml:space="preserve">N2K/3K 400W AC Power Supply, Stdairflow (Port side exhaust) </t>
  </si>
  <si>
    <t>N2K-C2232-FAN</t>
  </si>
  <si>
    <t xml:space="preserve">N2200 10GE FEX Fan, Std airflow (port side exhaust) </t>
  </si>
  <si>
    <t>WS-C3750-48PS-S</t>
  </si>
  <si>
    <t xml:space="preserve">Cisco Swtich Catalyst 3750 48 Ports 10/100 POE </t>
  </si>
  <si>
    <t>WS-C4948-10GE</t>
  </si>
  <si>
    <t xml:space="preserve">Catalyst 4948, optnl sw, 48*10/100/1000+2*10GE(X2), no p/s </t>
  </si>
  <si>
    <t>PWR-C49-300AC</t>
  </si>
  <si>
    <t xml:space="preserve">Catalyst 4948 300-Watt AC Power Supply </t>
  </si>
  <si>
    <t>N3K-C3064PQ-10GX</t>
  </si>
  <si>
    <t xml:space="preserve">Nexus 3064-X 48 SFP+ 4 QSFP+ ports with enh scale </t>
  </si>
  <si>
    <t>SFP-10G-SR</t>
  </si>
  <si>
    <t xml:space="preserve">Cisco 10GBASE-SR SFP+ Module for MMF COMPATIBILI </t>
  </si>
  <si>
    <t>GLC-SX-MMD</t>
  </si>
  <si>
    <t xml:space="preserve">1000BASE-SX SFP transceiver module, MMF, 850nm, DOM COMPATIBILI </t>
  </si>
  <si>
    <t>SFP-10G-LR</t>
  </si>
  <si>
    <t xml:space="preserve">10GBASE-LR SFP Module COMPATIBILI </t>
  </si>
  <si>
    <t>SFP-10G-ZR</t>
  </si>
  <si>
    <t xml:space="preserve">10GBASE-ZR SFP10G Module for SMF COMPATIBILI </t>
  </si>
  <si>
    <t>AIR-WLC4404-100-K9</t>
  </si>
  <si>
    <t xml:space="preserve">4400 Series WLAN Controller for up to 100 Lightweight AP </t>
  </si>
  <si>
    <t>AIR-CT5520-50-K9</t>
  </si>
  <si>
    <t xml:space="preserve">Cisco 5520, HTTP/HTTPS, SSH, Telnet, WCS, CCMP, SNMP, CCM, TKIP-MIC, RFC 5426 TLS, RFC 2246 TLS, RFC 5415 CAPWAP, EAP, SNMP, SNMP, SSL/TLS, TKIP, WEP, CCMP, IEEE 802. </t>
  </si>
  <si>
    <t>AIR-PSU1-770W</t>
  </si>
  <si>
    <t xml:space="preserve">Cisco AIR-PSU1-770W Power supply - hot-plug / redundant ( plug-in module ) - 700 Watt - for Cisco 5520 Wireless Controller 11a, IEEE 802.11ac, IEEE 802.11b, IEEE 802.11d, IEEE IEEE 802.11h, I, Ethernet (RJ-45)802.11e, IEEE 802.11g, </t>
  </si>
  <si>
    <t>CISCO1841</t>
  </si>
  <si>
    <t xml:space="preserve">Router Cisco 1841 con 256 memory ram </t>
  </si>
  <si>
    <t>HWIC-4ESW</t>
  </si>
  <si>
    <t xml:space="preserve">4-port Cisco EtherSwitch 10BASET/100BASE-TX autosensing HWIC </t>
  </si>
  <si>
    <t>WS-X4248-RJ-45V</t>
  </si>
  <si>
    <t xml:space="preserve">Catalyst 4500 PoE IEEE 802.3af 10/100, 48 Ports (RJ-45) </t>
  </si>
  <si>
    <t>WS-C3560CX-12PD-S</t>
  </si>
  <si>
    <t xml:space="preserve">Cisco WS-C3560CX-12PD-S Gestito Gigabit Ethernet (10/100/1000) Supporto Power over Ethernet (PoE) </t>
  </si>
  <si>
    <t xml:space="preserve">CISCO WS-C2960L-16PS-LL CATALYST 2960L-16PS-LL MANAGED SWITCH - 16 ETHERNET PORTS &amp; 2 GIGABIT SFP UPLINK PORTS. </t>
  </si>
  <si>
    <t>FAN-MOD-3</t>
  </si>
  <si>
    <t xml:space="preserve">Standard Fan Module for C7603 and WSC6503 chassis </t>
  </si>
  <si>
    <t xml:space="preserve">RIBASSO UNICO % OFFERTO SU TUTTI I PREZZI POSTI A BASE DI GARA </t>
  </si>
  <si>
    <t xml:space="preserve">Procedura negoziata per l’affidamento, in regime di accordo quadro, della fornitura di apparati Cisco Refurbished.   CIG:  75835428D3  - R.A. 040/18/PN </t>
  </si>
  <si>
    <t>CODICI</t>
  </si>
  <si>
    <t xml:space="preserve">PREZZI UNITARI POSTI A BASE DI GARA </t>
  </si>
  <si>
    <t>PREZZI NETTI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</si>
</sst>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10" fontId="8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Border="1" applyAlignment="1" applyProtection="1">
      <alignment vertical="center" wrapText="1"/>
      <protection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37" borderId="12" xfId="0" applyFont="1" applyFill="1" applyBorder="1" applyAlignment="1">
      <alignment horizontal="left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0" fontId="52" fillId="33" borderId="14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center" vertical="center" wrapText="1"/>
      <protection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 applyProtection="1">
      <alignment horizontal="left" vertical="center" wrapText="1"/>
      <protection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0" fillId="36" borderId="16" xfId="0" applyFont="1" applyFill="1" applyBorder="1" applyAlignment="1" applyProtection="1">
      <alignment horizontal="left" vertical="center" wrapText="1"/>
      <protection locked="0"/>
    </xf>
    <xf numFmtId="0" fontId="10" fillId="36" borderId="17" xfId="0" applyFont="1" applyFill="1" applyBorder="1" applyAlignment="1" applyProtection="1">
      <alignment horizontal="left" vertical="center" wrapText="1"/>
      <protection locked="0"/>
    </xf>
    <xf numFmtId="0" fontId="10" fillId="36" borderId="19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/>
      <protection hidden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1</xdr:col>
      <xdr:colOff>1485900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G64"/>
  <sheetViews>
    <sheetView tabSelected="1" zoomScaleSheetLayoutView="85" zoomScalePageLayoutView="0" workbookViewId="0" topLeftCell="A1">
      <selection activeCell="F14" sqref="F14"/>
    </sheetView>
  </sheetViews>
  <sheetFormatPr defaultColWidth="9.140625" defaultRowHeight="12.75"/>
  <cols>
    <col min="1" max="1" width="3.00390625" style="3" customWidth="1"/>
    <col min="2" max="2" width="23.00390625" style="3" customWidth="1"/>
    <col min="3" max="3" width="48.421875" style="3" customWidth="1"/>
    <col min="4" max="4" width="21.7109375" style="3" customWidth="1"/>
    <col min="5" max="5" width="25.8515625" style="3" customWidth="1"/>
    <col min="6" max="6" width="21.8515625" style="3" customWidth="1"/>
    <col min="7" max="7" width="32.28125" style="3" customWidth="1"/>
    <col min="8" max="16384" width="9.140625" style="3" customWidth="1"/>
  </cols>
  <sheetData>
    <row r="1" ht="12.75"/>
    <row r="2" spans="1:7" s="2" customFormat="1" ht="23.25" customHeight="1">
      <c r="A2" s="1"/>
      <c r="D2" s="38" t="s">
        <v>5</v>
      </c>
      <c r="E2" s="38"/>
      <c r="F2" s="38"/>
      <c r="G2" s="1"/>
    </row>
    <row r="3" ht="33.75" customHeight="1"/>
    <row r="4" spans="2:6" ht="64.5" customHeight="1">
      <c r="B4" s="31" t="s">
        <v>107</v>
      </c>
      <c r="C4" s="31"/>
      <c r="D4" s="31"/>
      <c r="E4" s="31"/>
      <c r="F4" s="31"/>
    </row>
    <row r="5" spans="2:7" s="5" customFormat="1" ht="8.25" customHeight="1">
      <c r="B5" s="6"/>
      <c r="C5" s="7"/>
      <c r="D5" s="7"/>
      <c r="E5" s="7"/>
      <c r="F5" s="8"/>
      <c r="G5" s="8"/>
    </row>
    <row r="6" spans="2:7" s="5" customFormat="1" ht="28.5" customHeight="1">
      <c r="B6" s="34" t="s">
        <v>0</v>
      </c>
      <c r="C6" s="34"/>
      <c r="D6" s="34"/>
      <c r="E6" s="7"/>
      <c r="F6" s="8"/>
      <c r="G6" s="8"/>
    </row>
    <row r="7" spans="2:7" s="9" customFormat="1" ht="27" customHeight="1">
      <c r="B7" s="35"/>
      <c r="C7" s="36"/>
      <c r="D7" s="36"/>
      <c r="E7" s="37"/>
      <c r="F7" s="23" t="str">
        <f>+IF(B7="","Indicare la 'Ragione sociale per esteso'",IF(B7="Ragione sociale Impresa/RTI/Consorzio","Indicare la 'Ragione sociale per esteso'",""))</f>
        <v>Indicare la 'Ragione sociale per esteso'</v>
      </c>
      <c r="G7" s="24"/>
    </row>
    <row r="8" spans="2:7" s="9" customFormat="1" ht="10.5" customHeight="1">
      <c r="B8" s="11"/>
      <c r="C8" s="11"/>
      <c r="D8" s="11"/>
      <c r="E8" s="10"/>
      <c r="F8" s="10"/>
      <c r="G8" s="10"/>
    </row>
    <row r="9" spans="2:7" s="12" customFormat="1" ht="60" customHeight="1">
      <c r="B9" s="32" t="s">
        <v>2</v>
      </c>
      <c r="C9" s="33"/>
      <c r="D9" s="33"/>
      <c r="E9" s="13" t="s">
        <v>1</v>
      </c>
      <c r="F9" s="13" t="s">
        <v>4</v>
      </c>
      <c r="G9" s="16"/>
    </row>
    <row r="10" spans="2:7" s="12" customFormat="1" ht="49.5" customHeight="1">
      <c r="B10" s="27" t="s">
        <v>106</v>
      </c>
      <c r="C10" s="28"/>
      <c r="D10" s="28"/>
      <c r="E10" s="14" t="s">
        <v>3</v>
      </c>
      <c r="F10" s="17"/>
      <c r="G10" s="18" t="str">
        <f>+IF(F10="","Indicare il 'Ribasso % offerto'","")</f>
        <v>Indicare il 'Ribasso % offerto'</v>
      </c>
    </row>
    <row r="11" spans="6:7" ht="13.5" thickBot="1">
      <c r="F11" s="15"/>
      <c r="G11" s="15"/>
    </row>
    <row r="12" spans="2:7" ht="30.75" customHeight="1">
      <c r="B12" s="29" t="s">
        <v>108</v>
      </c>
      <c r="C12" s="29" t="s">
        <v>6</v>
      </c>
      <c r="D12" s="25" t="s">
        <v>109</v>
      </c>
      <c r="E12" s="25" t="s">
        <v>110</v>
      </c>
      <c r="F12" s="4"/>
      <c r="G12" s="4"/>
    </row>
    <row r="13" spans="2:5" ht="30.75" customHeight="1" thickBot="1">
      <c r="B13" s="30"/>
      <c r="C13" s="30"/>
      <c r="D13" s="26"/>
      <c r="E13" s="26"/>
    </row>
    <row r="14" spans="2:5" ht="38.25" customHeight="1" thickBot="1">
      <c r="B14" s="19" t="s">
        <v>7</v>
      </c>
      <c r="C14" s="20" t="s">
        <v>8</v>
      </c>
      <c r="D14" s="22">
        <v>602</v>
      </c>
      <c r="E14" s="22">
        <f>ROUND(D14-(D14*$F$10),2)</f>
        <v>602</v>
      </c>
    </row>
    <row r="15" spans="2:5" ht="42.75" customHeight="1" thickBot="1">
      <c r="B15" s="19" t="s">
        <v>9</v>
      </c>
      <c r="C15" s="20" t="s">
        <v>10</v>
      </c>
      <c r="D15" s="22">
        <v>316.4</v>
      </c>
      <c r="E15" s="22">
        <f aca="true" t="shared" si="0" ref="E15:E29">ROUND(D15-(D15*$F$10),2)</f>
        <v>316.4</v>
      </c>
    </row>
    <row r="16" spans="2:5" ht="39.75" customHeight="1" thickBot="1">
      <c r="B16" s="19" t="s">
        <v>11</v>
      </c>
      <c r="C16" s="20" t="s">
        <v>12</v>
      </c>
      <c r="D16" s="22">
        <v>70</v>
      </c>
      <c r="E16" s="22">
        <f t="shared" si="0"/>
        <v>70</v>
      </c>
    </row>
    <row r="17" spans="2:5" ht="41.25" customHeight="1" thickBot="1">
      <c r="B17" s="19" t="s">
        <v>13</v>
      </c>
      <c r="C17" s="20" t="s">
        <v>14</v>
      </c>
      <c r="D17" s="22">
        <v>4900</v>
      </c>
      <c r="E17" s="22">
        <f t="shared" si="0"/>
        <v>4900</v>
      </c>
    </row>
    <row r="18" spans="2:5" ht="34.5" customHeight="1" thickBot="1">
      <c r="B18" s="19" t="s">
        <v>15</v>
      </c>
      <c r="C18" s="20" t="s">
        <v>16</v>
      </c>
      <c r="D18" s="22">
        <v>2520</v>
      </c>
      <c r="E18" s="22">
        <f t="shared" si="0"/>
        <v>2520</v>
      </c>
    </row>
    <row r="19" spans="2:5" ht="36.75" customHeight="1" thickBot="1">
      <c r="B19" s="19" t="s">
        <v>17</v>
      </c>
      <c r="C19" s="20" t="s">
        <v>18</v>
      </c>
      <c r="D19" s="22">
        <v>109.2</v>
      </c>
      <c r="E19" s="22">
        <f t="shared" si="0"/>
        <v>109.2</v>
      </c>
    </row>
    <row r="20" spans="2:5" ht="15" thickBot="1">
      <c r="B20" s="19" t="s">
        <v>19</v>
      </c>
      <c r="C20" s="20" t="s">
        <v>20</v>
      </c>
      <c r="D20" s="22">
        <v>49</v>
      </c>
      <c r="E20" s="22">
        <f t="shared" si="0"/>
        <v>49</v>
      </c>
    </row>
    <row r="21" spans="2:5" ht="29.25" thickBot="1">
      <c r="B21" s="19" t="s">
        <v>21</v>
      </c>
      <c r="C21" s="20" t="s">
        <v>22</v>
      </c>
      <c r="D21" s="22">
        <v>119</v>
      </c>
      <c r="E21" s="22">
        <f t="shared" si="0"/>
        <v>119</v>
      </c>
    </row>
    <row r="22" spans="2:5" ht="29.25" thickBot="1">
      <c r="B22" s="19" t="s">
        <v>23</v>
      </c>
      <c r="C22" s="20" t="s">
        <v>24</v>
      </c>
      <c r="D22" s="22">
        <v>1540</v>
      </c>
      <c r="E22" s="22">
        <f t="shared" si="0"/>
        <v>1540</v>
      </c>
    </row>
    <row r="23" spans="2:5" ht="29.25" thickBot="1">
      <c r="B23" s="19" t="s">
        <v>25</v>
      </c>
      <c r="C23" s="20" t="s">
        <v>26</v>
      </c>
      <c r="D23" s="22">
        <v>1225</v>
      </c>
      <c r="E23" s="22">
        <f t="shared" si="0"/>
        <v>1225</v>
      </c>
    </row>
    <row r="24" spans="2:5" ht="15" thickBot="1">
      <c r="B24" s="19" t="s">
        <v>27</v>
      </c>
      <c r="C24" s="20" t="s">
        <v>28</v>
      </c>
      <c r="D24" s="22">
        <v>364</v>
      </c>
      <c r="E24" s="22">
        <f t="shared" si="0"/>
        <v>364</v>
      </c>
    </row>
    <row r="25" spans="2:5" ht="43.5" thickBot="1">
      <c r="B25" s="19" t="s">
        <v>29</v>
      </c>
      <c r="C25" s="20" t="s">
        <v>30</v>
      </c>
      <c r="D25" s="22">
        <v>603.4</v>
      </c>
      <c r="E25" s="22">
        <f>ROUND(D25-(D25*$F$10),2)</f>
        <v>603.4</v>
      </c>
    </row>
    <row r="26" spans="2:5" ht="29.25" thickBot="1">
      <c r="B26" s="19" t="s">
        <v>31</v>
      </c>
      <c r="C26" s="20" t="s">
        <v>32</v>
      </c>
      <c r="D26" s="22">
        <v>350</v>
      </c>
      <c r="E26" s="22">
        <f>ROUND(D26-(D26*$F$10),2)</f>
        <v>350</v>
      </c>
    </row>
    <row r="27" spans="2:5" ht="29.25" thickBot="1">
      <c r="B27" s="19" t="s">
        <v>33</v>
      </c>
      <c r="C27" s="20" t="s">
        <v>34</v>
      </c>
      <c r="D27" s="22">
        <v>112</v>
      </c>
      <c r="E27" s="22">
        <f t="shared" si="0"/>
        <v>112</v>
      </c>
    </row>
    <row r="28" spans="2:5" ht="29.25" thickBot="1">
      <c r="B28" s="19" t="s">
        <v>35</v>
      </c>
      <c r="C28" s="20" t="s">
        <v>36</v>
      </c>
      <c r="D28" s="22">
        <v>49</v>
      </c>
      <c r="E28" s="22">
        <f t="shared" si="0"/>
        <v>49</v>
      </c>
    </row>
    <row r="29" spans="2:5" ht="27" customHeight="1" thickBot="1">
      <c r="B29" s="19" t="s">
        <v>37</v>
      </c>
      <c r="C29" s="20" t="s">
        <v>38</v>
      </c>
      <c r="D29" s="22">
        <v>336</v>
      </c>
      <c r="E29" s="22">
        <f t="shared" si="0"/>
        <v>336</v>
      </c>
    </row>
    <row r="30" spans="2:5" ht="28.5" customHeight="1" thickBot="1">
      <c r="B30" s="19" t="s">
        <v>39</v>
      </c>
      <c r="C30" s="20" t="s">
        <v>40</v>
      </c>
      <c r="D30" s="22">
        <v>2030</v>
      </c>
      <c r="E30" s="22">
        <f aca="true" t="shared" si="1" ref="E30:E61">ROUND(D30-(D30*$F$10),2)</f>
        <v>2030</v>
      </c>
    </row>
    <row r="31" spans="2:5" ht="51" customHeight="1" thickBot="1">
      <c r="B31" s="19" t="s">
        <v>41</v>
      </c>
      <c r="C31" s="20" t="s">
        <v>42</v>
      </c>
      <c r="D31" s="22">
        <v>280</v>
      </c>
      <c r="E31" s="22">
        <f>ROUND(D31-(D31*$F$10),2)</f>
        <v>280</v>
      </c>
    </row>
    <row r="32" spans="2:5" ht="15" thickBot="1">
      <c r="B32" s="19" t="s">
        <v>43</v>
      </c>
      <c r="C32" s="20" t="s">
        <v>44</v>
      </c>
      <c r="D32" s="22">
        <v>43.4</v>
      </c>
      <c r="E32" s="22">
        <f>ROUND(D32-(D32*$F$10),2)</f>
        <v>43.4</v>
      </c>
    </row>
    <row r="33" spans="2:5" ht="43.5" thickBot="1">
      <c r="B33" s="19" t="s">
        <v>45</v>
      </c>
      <c r="C33" s="20" t="s">
        <v>46</v>
      </c>
      <c r="D33" s="22">
        <v>1127</v>
      </c>
      <c r="E33" s="22">
        <f>ROUND(D33-(D33*$F$10),2)</f>
        <v>1127</v>
      </c>
    </row>
    <row r="34" spans="2:5" ht="34.5" customHeight="1" thickBot="1">
      <c r="B34" s="21" t="s">
        <v>47</v>
      </c>
      <c r="C34" s="20" t="s">
        <v>48</v>
      </c>
      <c r="D34" s="22">
        <v>70</v>
      </c>
      <c r="E34" s="22">
        <f t="shared" si="1"/>
        <v>70</v>
      </c>
    </row>
    <row r="35" spans="2:5" ht="38.25" customHeight="1" thickBot="1">
      <c r="B35" s="21" t="s">
        <v>49</v>
      </c>
      <c r="C35" s="20" t="s">
        <v>50</v>
      </c>
      <c r="D35" s="22">
        <v>98</v>
      </c>
      <c r="E35" s="22">
        <f t="shared" si="1"/>
        <v>98</v>
      </c>
    </row>
    <row r="36" spans="2:5" ht="24" customHeight="1" thickBot="1">
      <c r="B36" s="21" t="s">
        <v>51</v>
      </c>
      <c r="C36" s="20" t="s">
        <v>52</v>
      </c>
      <c r="D36" s="22">
        <v>1540</v>
      </c>
      <c r="E36" s="22">
        <f t="shared" si="1"/>
        <v>1540</v>
      </c>
    </row>
    <row r="37" spans="2:5" ht="25.5" customHeight="1" thickBot="1">
      <c r="B37" s="19" t="s">
        <v>53</v>
      </c>
      <c r="C37" s="20" t="s">
        <v>54</v>
      </c>
      <c r="D37" s="22">
        <v>2907.8</v>
      </c>
      <c r="E37" s="22">
        <f t="shared" si="1"/>
        <v>2907.8</v>
      </c>
    </row>
    <row r="38" spans="2:5" ht="37.5" customHeight="1" thickBot="1">
      <c r="B38" s="19" t="s">
        <v>55</v>
      </c>
      <c r="C38" s="20" t="s">
        <v>56</v>
      </c>
      <c r="D38" s="22">
        <v>190.96</v>
      </c>
      <c r="E38" s="22">
        <f t="shared" si="1"/>
        <v>190.96</v>
      </c>
    </row>
    <row r="39" spans="2:5" ht="29.25" thickBot="1">
      <c r="B39" s="19" t="s">
        <v>57</v>
      </c>
      <c r="C39" s="20" t="s">
        <v>58</v>
      </c>
      <c r="D39" s="22">
        <v>8171.24</v>
      </c>
      <c r="E39" s="22">
        <f t="shared" si="1"/>
        <v>8171.24</v>
      </c>
    </row>
    <row r="40" spans="2:5" ht="15" thickBot="1">
      <c r="B40" s="19" t="s">
        <v>59</v>
      </c>
      <c r="C40" s="20" t="s">
        <v>60</v>
      </c>
      <c r="D40" s="22">
        <v>1137.08</v>
      </c>
      <c r="E40" s="22">
        <f t="shared" si="1"/>
        <v>1137.08</v>
      </c>
    </row>
    <row r="41" spans="2:5" ht="29.25" thickBot="1">
      <c r="B41" s="19" t="s">
        <v>61</v>
      </c>
      <c r="C41" s="20" t="s">
        <v>62</v>
      </c>
      <c r="D41" s="22">
        <v>13514.76</v>
      </c>
      <c r="E41" s="22">
        <f t="shared" si="1"/>
        <v>13514.76</v>
      </c>
    </row>
    <row r="42" spans="2:5" ht="29.25" thickBot="1">
      <c r="B42" s="19" t="s">
        <v>63</v>
      </c>
      <c r="C42" s="20" t="s">
        <v>64</v>
      </c>
      <c r="D42" s="22">
        <v>2651.32</v>
      </c>
      <c r="E42" s="22">
        <f t="shared" si="1"/>
        <v>2651.32</v>
      </c>
    </row>
    <row r="43" spans="2:5" ht="39.75" customHeight="1" thickBot="1">
      <c r="B43" s="19" t="s">
        <v>65</v>
      </c>
      <c r="C43" s="20" t="s">
        <v>66</v>
      </c>
      <c r="D43" s="22">
        <v>1138.2</v>
      </c>
      <c r="E43" s="22">
        <f t="shared" si="1"/>
        <v>1138.2</v>
      </c>
    </row>
    <row r="44" spans="2:5" ht="29.25" thickBot="1">
      <c r="B44" s="19" t="s">
        <v>67</v>
      </c>
      <c r="C44" s="20" t="s">
        <v>68</v>
      </c>
      <c r="D44" s="22">
        <v>1449.56</v>
      </c>
      <c r="E44" s="22">
        <f t="shared" si="1"/>
        <v>1449.56</v>
      </c>
    </row>
    <row r="45" spans="2:5" ht="29.25" thickBot="1">
      <c r="B45" s="19" t="s">
        <v>69</v>
      </c>
      <c r="C45" s="20" t="s">
        <v>70</v>
      </c>
      <c r="D45" s="22">
        <v>190.96</v>
      </c>
      <c r="E45" s="22">
        <f t="shared" si="1"/>
        <v>190.96</v>
      </c>
    </row>
    <row r="46" spans="2:5" ht="29.25" thickBot="1">
      <c r="B46" s="19" t="s">
        <v>71</v>
      </c>
      <c r="C46" s="20" t="s">
        <v>72</v>
      </c>
      <c r="D46" s="22">
        <v>190.96</v>
      </c>
      <c r="E46" s="22">
        <f t="shared" si="1"/>
        <v>190.96</v>
      </c>
    </row>
    <row r="47" spans="2:5" ht="15" thickBot="1">
      <c r="B47" s="19" t="s">
        <v>43</v>
      </c>
      <c r="C47" s="20" t="s">
        <v>44</v>
      </c>
      <c r="D47" s="22">
        <v>104.16</v>
      </c>
      <c r="E47" s="22">
        <f t="shared" si="1"/>
        <v>104.16</v>
      </c>
    </row>
    <row r="48" spans="2:5" ht="15" thickBot="1">
      <c r="B48" s="19" t="s">
        <v>73</v>
      </c>
      <c r="C48" s="20" t="s">
        <v>74</v>
      </c>
      <c r="D48" s="22">
        <v>95.48</v>
      </c>
      <c r="E48" s="22">
        <f t="shared" si="1"/>
        <v>95.48</v>
      </c>
    </row>
    <row r="49" spans="2:5" ht="29.25" thickBot="1">
      <c r="B49" s="19" t="s">
        <v>75</v>
      </c>
      <c r="C49" s="20" t="s">
        <v>76</v>
      </c>
      <c r="D49" s="22">
        <v>529.48</v>
      </c>
      <c r="E49" s="22">
        <f t="shared" si="1"/>
        <v>529.48</v>
      </c>
    </row>
    <row r="50" spans="2:5" ht="15" thickBot="1">
      <c r="B50" s="19" t="s">
        <v>77</v>
      </c>
      <c r="C50" s="20" t="s">
        <v>78</v>
      </c>
      <c r="D50" s="22">
        <v>112.84</v>
      </c>
      <c r="E50" s="22">
        <f t="shared" si="1"/>
        <v>112.84</v>
      </c>
    </row>
    <row r="51" spans="2:5" ht="29.25" thickBot="1">
      <c r="B51" s="19" t="s">
        <v>79</v>
      </c>
      <c r="C51" s="20" t="s">
        <v>80</v>
      </c>
      <c r="D51" s="22">
        <v>3333.12</v>
      </c>
      <c r="E51" s="22">
        <f t="shared" si="1"/>
        <v>3333.12</v>
      </c>
    </row>
    <row r="52" spans="2:5" ht="29.25" thickBot="1">
      <c r="B52" s="19" t="s">
        <v>81</v>
      </c>
      <c r="C52" s="20" t="s">
        <v>82</v>
      </c>
      <c r="D52" s="22">
        <v>45.5</v>
      </c>
      <c r="E52" s="22">
        <f t="shared" si="1"/>
        <v>45.5</v>
      </c>
    </row>
    <row r="53" spans="2:5" ht="29.25" thickBot="1">
      <c r="B53" s="19" t="s">
        <v>83</v>
      </c>
      <c r="C53" s="20" t="s">
        <v>84</v>
      </c>
      <c r="D53" s="22">
        <v>21.28</v>
      </c>
      <c r="E53" s="22">
        <f t="shared" si="1"/>
        <v>21.28</v>
      </c>
    </row>
    <row r="54" spans="2:5" ht="15" thickBot="1">
      <c r="B54" s="19" t="s">
        <v>85</v>
      </c>
      <c r="C54" s="20" t="s">
        <v>86</v>
      </c>
      <c r="D54" s="22">
        <v>87.36</v>
      </c>
      <c r="E54" s="22">
        <f t="shared" si="1"/>
        <v>87.36</v>
      </c>
    </row>
    <row r="55" spans="2:5" ht="35.25" customHeight="1" thickBot="1">
      <c r="B55" s="19" t="s">
        <v>87</v>
      </c>
      <c r="C55" s="20" t="s">
        <v>88</v>
      </c>
      <c r="D55" s="22">
        <v>798.56</v>
      </c>
      <c r="E55" s="22">
        <f t="shared" si="1"/>
        <v>798.56</v>
      </c>
    </row>
    <row r="56" spans="2:5" ht="47.25" customHeight="1" thickBot="1">
      <c r="B56" s="19" t="s">
        <v>89</v>
      </c>
      <c r="C56" s="20" t="s">
        <v>90</v>
      </c>
      <c r="D56" s="22">
        <v>251.72</v>
      </c>
      <c r="E56" s="22">
        <f t="shared" si="1"/>
        <v>251.72</v>
      </c>
    </row>
    <row r="57" spans="2:5" ht="93" customHeight="1" thickBot="1">
      <c r="B57" s="19" t="s">
        <v>91</v>
      </c>
      <c r="C57" s="20" t="s">
        <v>92</v>
      </c>
      <c r="D57" s="22">
        <v>26033</v>
      </c>
      <c r="E57" s="22">
        <f t="shared" si="1"/>
        <v>26033</v>
      </c>
    </row>
    <row r="58" spans="2:5" ht="86.25" thickBot="1">
      <c r="B58" s="19" t="s">
        <v>93</v>
      </c>
      <c r="C58" s="20" t="s">
        <v>94</v>
      </c>
      <c r="D58" s="22">
        <v>428.4</v>
      </c>
      <c r="E58" s="22">
        <f t="shared" si="1"/>
        <v>428.4</v>
      </c>
    </row>
    <row r="59" spans="2:5" ht="15" thickBot="1">
      <c r="B59" s="19" t="s">
        <v>95</v>
      </c>
      <c r="C59" s="20" t="s">
        <v>96</v>
      </c>
      <c r="D59" s="22">
        <v>60.2</v>
      </c>
      <c r="E59" s="22">
        <f t="shared" si="1"/>
        <v>60.2</v>
      </c>
    </row>
    <row r="60" spans="2:5" ht="29.25" thickBot="1">
      <c r="B60" s="19" t="s">
        <v>97</v>
      </c>
      <c r="C60" s="20" t="s">
        <v>98</v>
      </c>
      <c r="D60" s="22">
        <v>67.2</v>
      </c>
      <c r="E60" s="22">
        <f t="shared" si="1"/>
        <v>67.2</v>
      </c>
    </row>
    <row r="61" spans="2:5" ht="29.25" thickBot="1">
      <c r="B61" s="19" t="s">
        <v>99</v>
      </c>
      <c r="C61" s="20" t="s">
        <v>100</v>
      </c>
      <c r="D61" s="22">
        <v>81.2</v>
      </c>
      <c r="E61" s="22">
        <f t="shared" si="1"/>
        <v>81.2</v>
      </c>
    </row>
    <row r="62" spans="2:5" ht="43.5" thickBot="1">
      <c r="B62" s="19" t="s">
        <v>101</v>
      </c>
      <c r="C62" s="20" t="s">
        <v>102</v>
      </c>
      <c r="D62" s="22">
        <v>1463</v>
      </c>
      <c r="E62" s="22">
        <f>ROUND(D62-(D62*$F$10),2)</f>
        <v>1463</v>
      </c>
    </row>
    <row r="63" spans="2:5" ht="43.5" thickBot="1">
      <c r="B63" s="19" t="s">
        <v>45</v>
      </c>
      <c r="C63" s="20" t="s">
        <v>103</v>
      </c>
      <c r="D63" s="22">
        <v>1033.58</v>
      </c>
      <c r="E63" s="22">
        <f>ROUND(D63-(D63*$F$10),2)</f>
        <v>1033.58</v>
      </c>
    </row>
    <row r="64" spans="2:5" ht="29.25" thickBot="1">
      <c r="B64" s="19" t="s">
        <v>104</v>
      </c>
      <c r="C64" s="20" t="s">
        <v>105</v>
      </c>
      <c r="D64" s="22">
        <v>280</v>
      </c>
      <c r="E64" s="22">
        <f>ROUND(D64-(D64*$F$10),2)</f>
        <v>280</v>
      </c>
    </row>
  </sheetData>
  <sheetProtection password="DA17" sheet="1"/>
  <mergeCells count="11">
    <mergeCell ref="D2:F2"/>
    <mergeCell ref="B4:F4"/>
    <mergeCell ref="B9:D9"/>
    <mergeCell ref="B6:D6"/>
    <mergeCell ref="B7:E7"/>
    <mergeCell ref="F7:G7"/>
    <mergeCell ref="E12:E13"/>
    <mergeCell ref="B10:D10"/>
    <mergeCell ref="D12:D13"/>
    <mergeCell ref="B12:B13"/>
    <mergeCell ref="C12:C13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G10">
      <formula1>AND(G10&gt;0,G10&lt;=F10,LEN(TEXT(G10-INT(G10),"0,00#"))&lt;5)</formula1>
    </dataValidation>
    <dataValidation type="custom" allowBlank="1" showInputMessage="1" showErrorMessage="1" errorTitle="Errore" error="Non è ammesso:&#10;- Ribasso % negativo&#10;- Ribasso % superiore al 100%&#10;- Ribasso % con un numero di cifre decimali superiori a 2 (Due)" sqref="F10">
      <formula1>AND(F10&gt;=0,F10&lt;=100%,LEN(TEXT(F10*100-INT(F10*100),"0,00#"))&lt;5)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2018-07-30T12:56:18Z</dcterms:modified>
  <cp:category/>
  <cp:version/>
  <cp:contentType/>
  <cp:contentStatus/>
</cp:coreProperties>
</file>