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02" activeTab="0"/>
  </bookViews>
  <sheets>
    <sheet name="Modulo offerta economica" sheetId="1" r:id="rId1"/>
  </sheets>
  <definedNames>
    <definedName name="_xlnm.Print_Area" localSheetId="0">'Modulo offerta economica'!$A$1:$N$42</definedName>
  </definedNames>
  <calcPr fullCalcOnLoad="1"/>
</workbook>
</file>

<file path=xl/sharedStrings.xml><?xml version="1.0" encoding="utf-8"?>
<sst xmlns="http://schemas.openxmlformats.org/spreadsheetml/2006/main" count="48" uniqueCount="46">
  <si>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</si>
  <si>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</si>
  <si>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</si>
  <si>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</si>
  <si>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</si>
  <si>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</si>
  <si>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</si>
  <si>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</si>
  <si>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</si>
  <si>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</si>
  <si>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</si>
  <si>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</si>
  <si>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</si>
  <si>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</si>
  <si>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</si>
  <si>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</si>
  <si>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</si>
  <si>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</si>
  <si>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</si>
  <si>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</si>
  <si>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confermare le dichiarazioni di cui al disciplinare di gara, presentate in sede di offerta;</t>
  </si>
  <si>
    <t>di essersi recato sul posto dove debbono eseguirsi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</si>
  <si>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</si>
  <si>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</si>
  <si>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</si>
  <si>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</si>
  <si>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</si>
  <si>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</si>
  <si>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</si>
  <si>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</si>
  <si>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</si>
  <si>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</si>
  <si>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Sottoscritto digitalmente da</t>
  </si>
  <si>
    <t>Procedura negoziata, in modalità telematica, per il servizio di assistenza elettrica, meccanica, conduzione, manutenzione e riparazione delle torri faro mobili di illuminazione.
CIG 7637082F6C - R.A. 055/18/PN</t>
  </si>
  <si>
    <t>Allegato B - Modulo offerta economica</t>
  </si>
  <si>
    <t>di accettare integralmente, senza condizione o riserva alcuna, tutte le norme e disposizioni contenute nel presente modulo di offerta, nella lettera di invito recante le modalità di partecipazione e svolgimento della procedura negoziata, nel capitolato d'oneri e relativi allegati tecnici, nonchè in tutti gli altri elaborati disponibili nell’area "Allegati" della RDO on line, relativa alla procedura in oggetto, all'interno del portale https: //fornitori.coni.it;</t>
  </si>
  <si>
    <t>di aver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</si>
  <si>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oltre IVA,  mensili. Prestazioni a forfait sulle torri faro di proprietà di Coni Servizi</t>
  </si>
  <si>
    <t>oltre IVA, a manifestazione. Gestione delle torri faro di proprietà di Coni Servizi.</t>
  </si>
  <si>
    <t xml:space="preserve">valevole sull'importo di </t>
  </si>
  <si>
    <t>Pertanto, risulta:</t>
  </si>
  <si>
    <t>IMPORTO ANNUO PRESUNTO SULLA BASE DELLE MANIFESTAZIONI MASSIMO PREVISTE</t>
  </si>
  <si>
    <t>quale spesa massima annua raggiungibile, ai fini della contabilizzazione delle prestazioni a chiamata di natura ordinaria e straordinaria o non programmabile.</t>
  </si>
  <si>
    <t>IMPORTO ANNUO PRESUNTO, FINO ALLA TERZA CIFRA DECIMALE</t>
  </si>
  <si>
    <t>oltre IVA, a manifestazione. Messa a disposizione nolo a caldo delle necessarie torri faro dotate di gruppo elettrogeno incorporato, per ogni torre noleggiata per ciascuna manifestazione.</t>
  </si>
  <si>
    <t>IMPORTO CONTRATTUALE STIMATO PER LA DURATA DI 2 ANNI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</si>
</sst>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  <numFmt numFmtId="198" formatCode="#,##0.000_ ;\-#,##0.000\ "/>
    <numFmt numFmtId="199" formatCode="#,##0.0_ ;\-#,##0.0\ "/>
    <numFmt numFmtId="200" formatCode="#,##0_ ;\-#,##0\ 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9" fillId="19" borderId="2" applyNumberFormat="0" applyAlignment="0" applyProtection="0"/>
    <xf numFmtId="0" fontId="40" fillId="0" borderId="3" applyNumberFormat="0" applyFill="0" applyAlignment="0" applyProtection="0"/>
    <xf numFmtId="0" fontId="41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173" fontId="0" fillId="0" borderId="0" applyFont="0" applyFill="0" applyBorder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16" fillId="0" borderId="0">
      <alignment/>
      <protection/>
    </xf>
    <xf numFmtId="0" fontId="0" fillId="29" borderId="5" applyNumberFormat="0" applyFont="0" applyAlignment="0" applyProtection="0"/>
    <xf numFmtId="0" fontId="44" fillId="19" borderId="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right" vertical="top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175" fontId="9" fillId="34" borderId="0" xfId="0" applyNumberFormat="1" applyFont="1" applyFill="1" applyAlignment="1" applyProtection="1">
      <alignment vertical="top" wrapText="1"/>
      <protection/>
    </xf>
    <xf numFmtId="0" fontId="9" fillId="32" borderId="0" xfId="0" applyFont="1" applyFill="1" applyAlignment="1" applyProtection="1">
      <alignment vertical="top" wrapText="1"/>
      <protection/>
    </xf>
    <xf numFmtId="18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right" vertical="center" wrapText="1"/>
      <protection/>
    </xf>
    <xf numFmtId="200" fontId="54" fillId="35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75" fontId="9" fillId="34" borderId="0" xfId="0" applyNumberFormat="1" applyFont="1" applyFill="1" applyAlignment="1" applyProtection="1">
      <alignment horizontal="center" vertical="center" wrapText="1"/>
      <protection/>
    </xf>
    <xf numFmtId="175" fontId="9" fillId="34" borderId="0" xfId="0" applyNumberFormat="1" applyFont="1" applyFill="1" applyAlignment="1" applyProtection="1">
      <alignment horizontal="right" vertical="top" wrapText="1"/>
      <protection/>
    </xf>
    <xf numFmtId="0" fontId="9" fillId="36" borderId="12" xfId="0" applyFont="1" applyFill="1" applyBorder="1" applyAlignment="1" applyProtection="1">
      <alignment horizontal="left" vertical="center" wrapText="1"/>
      <protection/>
    </xf>
    <xf numFmtId="0" fontId="9" fillId="36" borderId="13" xfId="0" applyFont="1" applyFill="1" applyBorder="1" applyAlignment="1" applyProtection="1">
      <alignment horizontal="left" vertical="center" wrapText="1"/>
      <protection/>
    </xf>
    <xf numFmtId="0" fontId="9" fillId="36" borderId="14" xfId="0" applyFont="1" applyFill="1" applyBorder="1" applyAlignment="1" applyProtection="1">
      <alignment horizontal="left" vertical="center" wrapText="1"/>
      <protection/>
    </xf>
    <xf numFmtId="0" fontId="10" fillId="25" borderId="15" xfId="0" applyFont="1" applyFill="1" applyBorder="1" applyAlignment="1" applyProtection="1">
      <alignment horizontal="center" vertical="center" wrapText="1"/>
      <protection/>
    </xf>
    <xf numFmtId="0" fontId="10" fillId="25" borderId="16" xfId="0" applyFont="1" applyFill="1" applyBorder="1" applyAlignment="1" applyProtection="1">
      <alignment horizontal="center" vertical="center" wrapText="1"/>
      <protection/>
    </xf>
    <xf numFmtId="0" fontId="10" fillId="25" borderId="17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  <xf numFmtId="0" fontId="14" fillId="32" borderId="18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175" fontId="9" fillId="32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justify" vertical="center" wrapText="1"/>
      <protection/>
    </xf>
    <xf numFmtId="0" fontId="9" fillId="4" borderId="16" xfId="0" applyFont="1" applyFill="1" applyBorder="1" applyAlignment="1" applyProtection="1">
      <alignment horizontal="justify" vertical="center" wrapText="1"/>
      <protection/>
    </xf>
    <xf numFmtId="0" fontId="9" fillId="4" borderId="17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15" fillId="32" borderId="18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4" fillId="32" borderId="18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18" fillId="32" borderId="0" xfId="0" applyFont="1" applyFill="1" applyAlignment="1">
      <alignment horizontal="right" vertical="center" wrapText="1"/>
    </xf>
    <xf numFmtId="0" fontId="9" fillId="32" borderId="0" xfId="0" applyFont="1" applyFill="1" applyAlignment="1" applyProtection="1">
      <alignment horizontal="justify" wrapText="1"/>
      <protection/>
    </xf>
    <xf numFmtId="0" fontId="9" fillId="36" borderId="11" xfId="0" applyFont="1" applyFill="1" applyBorder="1" applyAlignment="1" applyProtection="1">
      <alignment horizontal="left" vertical="center" wrapText="1"/>
      <protection/>
    </xf>
    <xf numFmtId="181" fontId="9" fillId="0" borderId="12" xfId="0" applyNumberFormat="1" applyFont="1" applyFill="1" applyBorder="1" applyAlignment="1" applyProtection="1">
      <alignment horizontal="center" vertical="center" wrapText="1"/>
      <protection/>
    </xf>
    <xf numFmtId="181" fontId="9" fillId="0" borderId="13" xfId="0" applyNumberFormat="1" applyFont="1" applyFill="1" applyBorder="1" applyAlignment="1" applyProtection="1">
      <alignment horizontal="center" vertical="center" wrapText="1"/>
      <protection/>
    </xf>
    <xf numFmtId="181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32" borderId="18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justify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1800225</xdr:colOff>
      <xdr:row>2</xdr:row>
      <xdr:rowOff>133350</xdr:rowOff>
    </xdr:to>
    <xdr:pic>
      <xdr:nvPicPr>
        <xdr:cNvPr id="1" name="Picture 90" descr="Logo 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6"/>
  <sheetViews>
    <sheetView showGridLines="0" tabSelected="1" zoomScale="75" zoomScaleNormal="75" zoomScalePageLayoutView="0" workbookViewId="0" topLeftCell="A1">
      <selection activeCell="F35" sqref="F35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6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4" s="7" customFormat="1" ht="34.5" customHeight="1">
      <c r="D1" s="68" t="s">
        <v>34</v>
      </c>
      <c r="E1" s="68"/>
      <c r="F1" s="68"/>
      <c r="G1" s="68"/>
      <c r="H1" s="68"/>
      <c r="I1" s="68"/>
      <c r="J1" s="68"/>
      <c r="K1" s="68"/>
      <c r="L1" s="68"/>
      <c r="M1" s="68"/>
      <c r="N1" s="68"/>
    </row>
    <row r="2" s="7" customFormat="1" ht="21.75" customHeight="1">
      <c r="K2" s="25"/>
    </row>
    <row r="3" s="7" customFormat="1" ht="16.5" customHeight="1">
      <c r="K3" s="25"/>
    </row>
    <row r="4" spans="2:14" s="7" customFormat="1" ht="88.5" customHeight="1">
      <c r="B4" s="60" t="s">
        <v>33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="7" customFormat="1" ht="13.5" customHeight="1">
      <c r="K5" s="25"/>
    </row>
    <row r="6" spans="2:8" ht="18" customHeight="1" thickBot="1">
      <c r="B6" s="63" t="s">
        <v>29</v>
      </c>
      <c r="C6" s="63"/>
      <c r="D6" s="63"/>
      <c r="E6" s="63"/>
      <c r="F6" s="63"/>
      <c r="G6" s="3"/>
      <c r="H6" s="3"/>
    </row>
    <row r="7" spans="2:11" s="4" customFormat="1" ht="54.75" customHeight="1" thickBot="1">
      <c r="B7" s="76"/>
      <c r="C7" s="77"/>
      <c r="D7" s="77"/>
      <c r="E7" s="77"/>
      <c r="F7" s="78"/>
      <c r="G7" s="64" t="str">
        <f>+IF(B7="","Indicare la 'Ragione sociale per esteso'",IF(B7="Ragione sociale Impresa","Indicare la 'Ragione sociale per esteso'",""))</f>
        <v>Indicare la 'Ragione sociale per esteso'</v>
      </c>
      <c r="H7" s="65"/>
      <c r="I7" s="6"/>
      <c r="J7" s="6" t="str">
        <f>+IF(B7="","- Ragione sociale","")</f>
        <v>- Ragione sociale</v>
      </c>
      <c r="K7" s="27"/>
    </row>
    <row r="8" spans="1:11" s="9" customFormat="1" ht="45" customHeight="1">
      <c r="A8" s="45" t="s">
        <v>0</v>
      </c>
      <c r="B8" s="45"/>
      <c r="C8" s="45"/>
      <c r="D8" s="45"/>
      <c r="E8" s="45"/>
      <c r="F8" s="45"/>
      <c r="G8" s="10"/>
      <c r="H8" s="10"/>
      <c r="I8" s="10"/>
      <c r="J8" s="10"/>
      <c r="K8" s="23"/>
    </row>
    <row r="9" spans="1:14" s="9" customFormat="1" ht="33.75" customHeight="1">
      <c r="A9" s="8" t="s">
        <v>1</v>
      </c>
      <c r="B9" s="44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s="9" customFormat="1" ht="74.25" customHeight="1">
      <c r="A10" s="8" t="s">
        <v>2</v>
      </c>
      <c r="B10" s="44" t="s">
        <v>35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s="9" customFormat="1" ht="39" customHeight="1">
      <c r="A11" s="8" t="s">
        <v>3</v>
      </c>
      <c r="B11" s="44" t="s">
        <v>11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s="9" customFormat="1" ht="27.75" customHeight="1">
      <c r="A12" s="8" t="s">
        <v>4</v>
      </c>
      <c r="B12" s="44" t="s">
        <v>21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s="9" customFormat="1" ht="73.5" customHeight="1">
      <c r="A13" s="8" t="s">
        <v>5</v>
      </c>
      <c r="B13" s="44" t="s">
        <v>36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s="9" customFormat="1" ht="45" customHeight="1">
      <c r="A14" s="8" t="s">
        <v>6</v>
      </c>
      <c r="B14" s="44" t="s">
        <v>26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s="9" customFormat="1" ht="61.5" customHeight="1">
      <c r="A15" s="8" t="s">
        <v>7</v>
      </c>
      <c r="B15" s="44" t="s">
        <v>22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s="9" customFormat="1" ht="47.25" customHeight="1">
      <c r="A16" s="8" t="s">
        <v>8</v>
      </c>
      <c r="B16" s="44" t="s">
        <v>23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s="9" customFormat="1" ht="45" customHeight="1">
      <c r="A17" s="8" t="s">
        <v>9</v>
      </c>
      <c r="B17" s="44" t="s">
        <v>24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s="9" customFormat="1" ht="65.25" customHeight="1" thickBot="1">
      <c r="A18" s="8" t="s">
        <v>12</v>
      </c>
      <c r="B18" s="44" t="s">
        <v>14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2:14" s="9" customFormat="1" ht="69" customHeight="1" thickBot="1">
      <c r="B19" s="48" t="s">
        <v>16</v>
      </c>
      <c r="C19" s="49"/>
      <c r="D19" s="49"/>
      <c r="E19" s="50"/>
      <c r="F19" s="31"/>
      <c r="G19" s="66" t="s">
        <v>15</v>
      </c>
      <c r="H19" s="67"/>
      <c r="I19" s="67"/>
      <c r="J19" s="67"/>
      <c r="K19" s="67"/>
      <c r="L19" s="67"/>
      <c r="M19" s="67"/>
      <c r="N19" s="67"/>
    </row>
    <row r="20" spans="2:14" s="9" customFormat="1" ht="30" customHeight="1" thickBot="1">
      <c r="B20" s="19"/>
      <c r="C20" s="19"/>
      <c r="D20" s="19"/>
      <c r="E20" s="19"/>
      <c r="F20" s="20"/>
      <c r="G20" s="30"/>
      <c r="H20" s="30"/>
      <c r="I20" s="30"/>
      <c r="J20" s="30"/>
      <c r="K20" s="30"/>
      <c r="L20" s="30"/>
      <c r="M20" s="30"/>
      <c r="N20" s="30"/>
    </row>
    <row r="21" spans="2:14" s="18" customFormat="1" ht="75" customHeight="1" thickBot="1">
      <c r="B21" s="48" t="s">
        <v>30</v>
      </c>
      <c r="C21" s="49"/>
      <c r="D21" s="49"/>
      <c r="E21" s="50"/>
      <c r="F21" s="31"/>
      <c r="G21" s="66" t="s">
        <v>31</v>
      </c>
      <c r="H21" s="67"/>
      <c r="I21" s="67"/>
      <c r="J21" s="67"/>
      <c r="K21" s="67"/>
      <c r="L21" s="67"/>
      <c r="M21" s="67"/>
      <c r="N21" s="67"/>
    </row>
    <row r="22" spans="2:11" s="18" customFormat="1" ht="18.75">
      <c r="B22" s="19"/>
      <c r="C22" s="19"/>
      <c r="D22" s="19"/>
      <c r="E22" s="19"/>
      <c r="F22" s="20"/>
      <c r="G22" s="21"/>
      <c r="H22" s="22"/>
      <c r="I22" s="23"/>
      <c r="J22" s="23"/>
      <c r="K22" s="24"/>
    </row>
    <row r="23" spans="1:14" s="9" customFormat="1" ht="35.25" customHeight="1">
      <c r="A23" s="8" t="s">
        <v>13</v>
      </c>
      <c r="B23" s="44" t="s">
        <v>27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s="9" customFormat="1" ht="45.75" customHeight="1">
      <c r="A24" s="8" t="s">
        <v>10</v>
      </c>
      <c r="B24" s="69" t="s">
        <v>25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s="9" customFormat="1" ht="34.5" customHeight="1" thickBot="1">
      <c r="A25" s="45" t="s">
        <v>18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s="9" customFormat="1" ht="52.5" customHeight="1" thickBot="1">
      <c r="A26" s="11"/>
      <c r="B26" s="48" t="s">
        <v>28</v>
      </c>
      <c r="C26" s="49"/>
      <c r="D26" s="49"/>
      <c r="E26" s="50"/>
      <c r="F26" s="32"/>
      <c r="G26" s="56" t="str">
        <f>+IF(F26="","Indicare il 'Ribasso % offerto'","")</f>
        <v>Indicare il 'Ribasso % offerto'</v>
      </c>
      <c r="H26" s="57"/>
      <c r="I26" s="12"/>
      <c r="J26" s="12" t="str">
        <f>+IF(F26="","- Ribasso % offerto","")</f>
        <v>- Ribasso % offerto</v>
      </c>
      <c r="K26" s="28"/>
      <c r="L26" s="11"/>
      <c r="M26" s="11"/>
      <c r="N26" s="11"/>
    </row>
    <row r="27" spans="1:14" s="9" customFormat="1" ht="10.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8"/>
      <c r="L27" s="11"/>
      <c r="M27" s="11"/>
      <c r="N27" s="11"/>
    </row>
    <row r="28" spans="2:14" s="9" customFormat="1" ht="39" customHeight="1">
      <c r="B28" s="42" t="s">
        <v>39</v>
      </c>
      <c r="C28" s="46">
        <v>280</v>
      </c>
      <c r="D28" s="46"/>
      <c r="E28" s="46"/>
      <c r="F28" s="79" t="s">
        <v>37</v>
      </c>
      <c r="G28" s="79"/>
      <c r="H28" s="79"/>
      <c r="I28" s="79"/>
      <c r="J28" s="79"/>
      <c r="K28" s="79"/>
      <c r="L28" s="79"/>
      <c r="M28" s="79"/>
      <c r="N28" s="79"/>
    </row>
    <row r="29" spans="2:14" s="38" customFormat="1" ht="39" customHeight="1">
      <c r="B29" s="42" t="s">
        <v>39</v>
      </c>
      <c r="C29" s="46">
        <v>551.04</v>
      </c>
      <c r="D29" s="46"/>
      <c r="E29" s="46"/>
      <c r="F29" s="45" t="s">
        <v>38</v>
      </c>
      <c r="G29" s="45"/>
      <c r="H29" s="45"/>
      <c r="I29" s="45"/>
      <c r="J29" s="45"/>
      <c r="K29" s="45"/>
      <c r="L29" s="45"/>
      <c r="M29" s="45"/>
      <c r="N29" s="45"/>
    </row>
    <row r="30" spans="2:14" s="38" customFormat="1" ht="59.25" customHeight="1">
      <c r="B30" s="42" t="s">
        <v>39</v>
      </c>
      <c r="C30" s="46">
        <v>174</v>
      </c>
      <c r="D30" s="46"/>
      <c r="E30" s="46"/>
      <c r="F30" s="45" t="s">
        <v>44</v>
      </c>
      <c r="G30" s="45"/>
      <c r="H30" s="45"/>
      <c r="I30" s="45"/>
      <c r="J30" s="45"/>
      <c r="K30" s="45"/>
      <c r="L30" s="45"/>
      <c r="M30" s="45"/>
      <c r="N30" s="45"/>
    </row>
    <row r="31" spans="2:16" s="9" customFormat="1" ht="19.5" customHeight="1" hidden="1">
      <c r="B31" s="37"/>
      <c r="C31" s="47">
        <f>C28*12</f>
        <v>3360</v>
      </c>
      <c r="D31" s="47"/>
      <c r="E31" s="47"/>
      <c r="F31" s="39">
        <f>C31*(1-F$26)</f>
        <v>3360</v>
      </c>
      <c r="G31" s="39"/>
      <c r="H31" s="39"/>
      <c r="I31" s="47"/>
      <c r="J31" s="47"/>
      <c r="K31" s="47"/>
      <c r="L31" s="47"/>
      <c r="M31" s="47"/>
      <c r="N31" s="47"/>
      <c r="P31" s="39"/>
    </row>
    <row r="32" spans="2:16" s="38" customFormat="1" ht="19.5" customHeight="1" hidden="1">
      <c r="B32" s="37"/>
      <c r="C32" s="47">
        <f>C29*70</f>
        <v>38572.799999999996</v>
      </c>
      <c r="D32" s="47"/>
      <c r="E32" s="47"/>
      <c r="F32" s="39">
        <f>C32*(1-F$26)</f>
        <v>38572.799999999996</v>
      </c>
      <c r="G32" s="40"/>
      <c r="H32" s="40"/>
      <c r="I32" s="40"/>
      <c r="J32" s="40"/>
      <c r="K32" s="40"/>
      <c r="L32" s="40"/>
      <c r="M32" s="40"/>
      <c r="N32" s="40"/>
      <c r="P32" s="39"/>
    </row>
    <row r="33" spans="2:16" s="38" customFormat="1" ht="19.5" customHeight="1" hidden="1">
      <c r="B33" s="37"/>
      <c r="C33" s="47">
        <f>C30*3*70</f>
        <v>36540</v>
      </c>
      <c r="D33" s="47"/>
      <c r="E33" s="47"/>
      <c r="F33" s="39">
        <f>C33*(1-F$26)</f>
        <v>36540</v>
      </c>
      <c r="G33" s="40"/>
      <c r="H33" s="40"/>
      <c r="I33" s="40"/>
      <c r="J33" s="40"/>
      <c r="K33" s="40"/>
      <c r="L33" s="40"/>
      <c r="M33" s="40"/>
      <c r="N33" s="40"/>
      <c r="P33" s="39"/>
    </row>
    <row r="34" spans="1:14" s="9" customFormat="1" ht="34.5" customHeight="1" thickBot="1">
      <c r="A34" s="45" t="s">
        <v>40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2:11" s="9" customFormat="1" ht="60.75" customHeight="1" thickBot="1">
      <c r="B35" s="48" t="s">
        <v>41</v>
      </c>
      <c r="C35" s="49"/>
      <c r="D35" s="49"/>
      <c r="E35" s="50"/>
      <c r="F35" s="41">
        <f>ROUND(SUM(F31:F33),3)</f>
        <v>78472.8</v>
      </c>
      <c r="G35" s="74"/>
      <c r="H35" s="75"/>
      <c r="I35" s="10"/>
      <c r="J35" s="10"/>
      <c r="K35" s="24"/>
    </row>
    <row r="36" s="80" customFormat="1" ht="24" customHeight="1"/>
    <row r="37" spans="2:14" s="9" customFormat="1" ht="42.75" customHeight="1">
      <c r="B37" s="35" t="s">
        <v>19</v>
      </c>
      <c r="C37" s="46">
        <v>30000</v>
      </c>
      <c r="D37" s="46"/>
      <c r="E37" s="46"/>
      <c r="F37" s="44" t="s">
        <v>42</v>
      </c>
      <c r="G37" s="44"/>
      <c r="H37" s="44"/>
      <c r="I37" s="44"/>
      <c r="J37" s="44"/>
      <c r="K37" s="44"/>
      <c r="L37" s="44"/>
      <c r="M37" s="44"/>
      <c r="N37" s="44"/>
    </row>
    <row r="38" spans="1:11" s="13" customFormat="1" ht="21" customHeight="1">
      <c r="A38" s="45" t="s">
        <v>17</v>
      </c>
      <c r="B38" s="45"/>
      <c r="C38" s="45"/>
      <c r="D38" s="45"/>
      <c r="E38" s="45"/>
      <c r="F38" s="45"/>
      <c r="G38" s="16"/>
      <c r="I38" s="17"/>
      <c r="J38" s="17"/>
      <c r="K38" s="29"/>
    </row>
    <row r="39" spans="1:11" s="13" customFormat="1" ht="14.25" customHeight="1" thickBot="1">
      <c r="A39" s="35"/>
      <c r="B39" s="35"/>
      <c r="C39" s="35"/>
      <c r="D39" s="35"/>
      <c r="E39" s="35"/>
      <c r="G39" s="16"/>
      <c r="I39" s="17"/>
      <c r="J39" s="17"/>
      <c r="K39" s="29"/>
    </row>
    <row r="40" spans="2:14" s="9" customFormat="1" ht="81" customHeight="1" thickBot="1">
      <c r="B40" s="48" t="s">
        <v>43</v>
      </c>
      <c r="C40" s="49"/>
      <c r="D40" s="49"/>
      <c r="E40" s="50"/>
      <c r="F40" s="41">
        <f>F35+C37</f>
        <v>108472.8</v>
      </c>
      <c r="G40" s="70" t="s">
        <v>45</v>
      </c>
      <c r="H40" s="70"/>
      <c r="I40" s="10"/>
      <c r="J40" s="10"/>
      <c r="K40" s="43">
        <v>2</v>
      </c>
      <c r="L40" s="71">
        <f>F40*K40</f>
        <v>216945.6</v>
      </c>
      <c r="M40" s="72"/>
      <c r="N40" s="73"/>
    </row>
    <row r="41" spans="2:16" s="9" customFormat="1" ht="21" customHeight="1">
      <c r="B41" s="33"/>
      <c r="C41" s="58"/>
      <c r="D41" s="59"/>
      <c r="E41" s="59"/>
      <c r="F41" s="36"/>
      <c r="G41" s="36"/>
      <c r="H41" s="36"/>
      <c r="I41" s="36"/>
      <c r="J41" s="36"/>
      <c r="K41" s="36"/>
      <c r="L41" s="36"/>
      <c r="M41" s="36"/>
      <c r="N41" s="36"/>
      <c r="P41" s="34"/>
    </row>
    <row r="42" ht="18.75" customHeight="1"/>
    <row r="43" ht="30" customHeight="1"/>
    <row r="44" spans="2:5" ht="39" customHeight="1">
      <c r="B44" s="55" t="s">
        <v>32</v>
      </c>
      <c r="C44" s="55"/>
      <c r="D44" s="55"/>
      <c r="E44" s="55"/>
    </row>
    <row r="45" spans="2:5" ht="42" customHeight="1">
      <c r="B45" s="51"/>
      <c r="C45" s="52"/>
      <c r="D45" s="52"/>
      <c r="E45" s="53"/>
    </row>
    <row r="46" spans="8:14" ht="87.75" customHeight="1">
      <c r="H46" s="54"/>
      <c r="I46" s="54"/>
      <c r="J46" s="54"/>
      <c r="K46" s="54"/>
      <c r="L46" s="54"/>
      <c r="M46" s="54"/>
      <c r="N46" s="54"/>
    </row>
  </sheetData>
  <sheetProtection password="DA17" sheet="1"/>
  <protectedRanges>
    <protectedRange sqref="F19:F20 F26 B7" name="Intervallo1"/>
  </protectedRanges>
  <mergeCells count="50">
    <mergeCell ref="A38:F38"/>
    <mergeCell ref="A34:N34"/>
    <mergeCell ref="C31:E31"/>
    <mergeCell ref="I31:K31"/>
    <mergeCell ref="L31:N31"/>
    <mergeCell ref="C32:E32"/>
    <mergeCell ref="D1:N1"/>
    <mergeCell ref="G19:N19"/>
    <mergeCell ref="B24:N24"/>
    <mergeCell ref="B23:N23"/>
    <mergeCell ref="B18:N18"/>
    <mergeCell ref="B40:E40"/>
    <mergeCell ref="G40:H40"/>
    <mergeCell ref="L40:N40"/>
    <mergeCell ref="B35:E35"/>
    <mergeCell ref="G35:H35"/>
    <mergeCell ref="B15:N15"/>
    <mergeCell ref="C29:E29"/>
    <mergeCell ref="F29:N29"/>
    <mergeCell ref="G7:H7"/>
    <mergeCell ref="B21:E21"/>
    <mergeCell ref="G21:N21"/>
    <mergeCell ref="B7:F7"/>
    <mergeCell ref="B14:N14"/>
    <mergeCell ref="B17:N17"/>
    <mergeCell ref="C28:E28"/>
    <mergeCell ref="B9:N9"/>
    <mergeCell ref="A8:F8"/>
    <mergeCell ref="B13:N13"/>
    <mergeCell ref="B4:N4"/>
    <mergeCell ref="B6:F6"/>
    <mergeCell ref="B11:N11"/>
    <mergeCell ref="B10:N10"/>
    <mergeCell ref="B12:N12"/>
    <mergeCell ref="B45:E45"/>
    <mergeCell ref="H46:N46"/>
    <mergeCell ref="B44:E44"/>
    <mergeCell ref="B26:E26"/>
    <mergeCell ref="G26:H26"/>
    <mergeCell ref="C41:E41"/>
    <mergeCell ref="F28:N28"/>
    <mergeCell ref="A36:IV36"/>
    <mergeCell ref="C37:E37"/>
    <mergeCell ref="F37:N37"/>
    <mergeCell ref="B16:N16"/>
    <mergeCell ref="A25:N25"/>
    <mergeCell ref="C30:E30"/>
    <mergeCell ref="F30:N30"/>
    <mergeCell ref="C33:E33"/>
    <mergeCell ref="B19:E19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Strianese Anna Maria</cp:lastModifiedBy>
  <cp:lastPrinted>2018-02-28T10:08:25Z</cp:lastPrinted>
  <dcterms:created xsi:type="dcterms:W3CDTF">2009-02-24T13:31:04Z</dcterms:created>
  <dcterms:modified xsi:type="dcterms:W3CDTF">2018-10-25T09:25:35Z</dcterms:modified>
  <cp:category/>
  <cp:version/>
  <cp:contentType/>
  <cp:contentStatus/>
</cp:coreProperties>
</file>