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8800" windowHeight="11775" tabRatio="602" activeTab="0"/>
  </bookViews>
  <sheets>
    <sheet name="Modulo offerta economica" sheetId="1" r:id="rId1"/>
    <sheet name="Foglio1" sheetId="2" r:id="rId2"/>
  </sheets>
  <definedNames>
    <definedName name="_xlnm.Print_Area" localSheetId="0">'Modulo offerta economica'!$A$1:$N$41</definedName>
  </definedNames>
  <calcPr fullCalcOnLoad="1"/>
</workbook>
</file>

<file path=xl/sharedStrings.xml><?xml version="1.0" encoding="utf-8"?>
<sst xmlns="http://schemas.openxmlformats.org/spreadsheetml/2006/main" count="45" uniqueCount="40">
  <si>
    <t>Il sottoscrittore dichiara:</t>
  </si>
  <si>
    <t>a)</t>
  </si>
  <si>
    <t>b)</t>
  </si>
  <si>
    <t>c)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</si>
  <si>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</si>
  <si>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</si>
  <si>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</si>
  <si>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</si>
  <si>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</si>
  <si>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</si>
  <si>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</si>
  <si>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</si>
  <si>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</si>
  <si>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</si>
  <si>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</si>
  <si>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</si>
  <si>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 xml:space="preserve">
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</si>
  <si>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</si>
  <si>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</si>
  <si>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</si>
  <si>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</si>
  <si>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aver preso nota che la validità del contratto decorre dalla data del verbale di consegna e che, su richiesta di Coni Servizi, dovrà dare inizio all’esecuzione anticipata delle prestazioni anche nelle more della stipula del contratto.</t>
  </si>
  <si>
    <t xml:space="preserve">di  aver preso visione dei corrispettivi a" canone”, dei tariffari e dei prezziari posti a base di gara e di ritenerli convenienti e tali da consentire il ribasso offerto; </t>
  </si>
  <si>
    <t>di  accettare che la presente offerta abbia validità di 180 giorni a partire dalla data fissata per la presentazione della presente offerta.</t>
  </si>
  <si>
    <t>RIBASSO UNICO OFFERTO [%] FINO ALLA TERZA CIFRA DECIMALE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</si>
  <si>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</si>
  <si>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</si>
  <si>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</si>
  <si>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Allegato B - Modulo offerta economica</t>
  </si>
  <si>
    <t xml:space="preserve">
Procedura negoziata, in modalità telematica, per l’affidamento del servizio di facchinaggio da espletarsi presso gli impianti sportivi e gli immobili della Coni Servizi S.p.A., siti in Roma.
CIG 768447448D
R.A. 058/18/PN
</t>
  </si>
  <si>
    <t>oltre IVA, quale tariffa oraria posta a base di gara perprestazioni di facchinaggio</t>
  </si>
  <si>
    <t>oltre IVA, quale tariffa oraria posta a base di gara per il noleggio a caldo di furgone cabinato con sponda idraulica tipo Iveco Daily 35c (compreso, carburante, lubrificante, assicurazione, ecc.) con portata fino a 8 quintali e con volume di carico fino a 18 mc</t>
  </si>
  <si>
    <t>oltre IVA, quale tariffa oraria posta a base di gara per il noleggio a caldo di furgone cabinato tipo Iveco Daily 35c (compreso, carburante, lubrificante, assicurazione, ecc.) con portata fino a 8 quintali e con volume di carico fino a 18 mc</t>
  </si>
  <si>
    <t>oltre IVA, quale tariffa oraria posta a base di gara per il noleggio a caldo (compreso, carburante, lubrificante, assicurazione, ecc.) di autocarro con portata fino a quintali 15</t>
  </si>
  <si>
    <t>oltre IVA, quale tariffa oraria posta a base di gara per il noleggio a caldo (compreso, carburante, lubrificante, assicurazione, ecc.) di autocarro con portata oltre 15 quintali fino a 35 quintali</t>
  </si>
  <si>
    <t>di confermare le dichiarazioni di cui alla lettera d'invito, presentate in sede di offerta;</t>
  </si>
  <si>
    <t>di accettare integralmente, senza condizione o riserva alcuna, tutte le norme e disposizioni contenute nel presente modulo di offerta, nel lettera d'invito recante le modalità di partecipazione e svolgimento della procedura aperta, nel capitolato d'oneri e relativo allegato integrativo, nonchè in tutti gli altri elaborati disponibili nell’area "Allegati" della RDO on line, relativa alla procedura in oggetto, all'interno del portale https: //fornitori.coni.it;</t>
  </si>
  <si>
    <t>Alla luce di quanto sopra l'importo massimo di spesa pari ad € 220.000,00, comprensivo degli oneri per la sicurezza pari ad € 0 sarà contabilizzato sulla base delle seguenti tariffe orarie:</t>
  </si>
  <si>
    <t>Sottoscritto digitalmente da</t>
  </si>
  <si>
    <t>Tutto ciò premesso dichiara di essere disposto ad assumere l'appalto di quanto in oggetto, offrendo il ribasso unico percentuale sottoindicato a valere sulle seguenti tariffe orarie: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</si>
</sst>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7" fillId="19" borderId="2" applyNumberFormat="0" applyAlignment="0" applyProtection="0"/>
    <xf numFmtId="0" fontId="38" fillId="0" borderId="3" applyNumberFormat="0" applyFill="0" applyAlignment="0" applyProtection="0"/>
    <xf numFmtId="0" fontId="39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173" fontId="0" fillId="0" borderId="0" applyFont="0" applyFill="0" applyBorder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5" applyNumberFormat="0" applyFont="0" applyAlignment="0" applyProtection="0"/>
    <xf numFmtId="0" fontId="42" fillId="19" borderId="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vertical="center" wrapText="1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44" fontId="13" fillId="0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196" fontId="9" fillId="33" borderId="11" xfId="66" applyNumberFormat="1" applyFont="1" applyFill="1" applyBorder="1" applyAlignment="1" applyProtection="1">
      <alignment horizontal="center" vertical="center" wrapText="1"/>
      <protection locked="0"/>
    </xf>
    <xf numFmtId="17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7" fillId="32" borderId="0" xfId="0" applyFont="1" applyFill="1" applyAlignment="1" applyProtection="1">
      <alignment horizontal="center" vertical="center" wrapText="1"/>
      <protection/>
    </xf>
    <xf numFmtId="0" fontId="10" fillId="25" borderId="13" xfId="0" applyFont="1" applyFill="1" applyBorder="1" applyAlignment="1" applyProtection="1">
      <alignment horizontal="center" vertical="center" wrapText="1"/>
      <protection locked="0"/>
    </xf>
    <xf numFmtId="0" fontId="10" fillId="25" borderId="14" xfId="0" applyFont="1" applyFill="1" applyBorder="1" applyAlignment="1" applyProtection="1">
      <alignment horizontal="center" vertical="center" wrapText="1"/>
      <protection locked="0"/>
    </xf>
    <xf numFmtId="0" fontId="10" fillId="25" borderId="15" xfId="0" applyFont="1" applyFill="1" applyBorder="1" applyAlignment="1" applyProtection="1">
      <alignment horizontal="center" vertical="center" wrapText="1"/>
      <protection locked="0"/>
    </xf>
    <xf numFmtId="0" fontId="9" fillId="32" borderId="16" xfId="0" applyFont="1" applyFill="1" applyBorder="1" applyAlignment="1" applyProtection="1">
      <alignment horizontal="justify" vertical="center" wrapText="1"/>
      <protection/>
    </xf>
    <xf numFmtId="0" fontId="9" fillId="32" borderId="17" xfId="0" applyFont="1" applyFill="1" applyBorder="1" applyAlignment="1" applyProtection="1">
      <alignment horizontal="justify" vertical="center" wrapText="1"/>
      <protection/>
    </xf>
    <xf numFmtId="175" fontId="9" fillId="34" borderId="16" xfId="0" applyNumberFormat="1" applyFont="1" applyFill="1" applyBorder="1" applyAlignment="1" applyProtection="1">
      <alignment horizontal="center" vertical="center" wrapText="1"/>
      <protection/>
    </xf>
    <xf numFmtId="0" fontId="9" fillId="32" borderId="16" xfId="0" applyFont="1" applyFill="1" applyBorder="1" applyAlignment="1" applyProtection="1">
      <alignment horizontal="justify" vertical="top" wrapText="1"/>
      <protection/>
    </xf>
    <xf numFmtId="0" fontId="9" fillId="32" borderId="17" xfId="0" applyFont="1" applyFill="1" applyBorder="1" applyAlignment="1" applyProtection="1">
      <alignment horizontal="justify" vertical="top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2" borderId="18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Border="1" applyAlignment="1" applyProtection="1">
      <alignment horizontal="left" vertical="center" wrapText="1"/>
      <protection/>
    </xf>
    <xf numFmtId="0" fontId="9" fillId="35" borderId="19" xfId="0" applyFont="1" applyFill="1" applyBorder="1" applyAlignment="1" applyProtection="1">
      <alignment horizontal="left" vertical="center" wrapText="1"/>
      <protection/>
    </xf>
    <xf numFmtId="0" fontId="9" fillId="35" borderId="20" xfId="0" applyFont="1" applyFill="1" applyBorder="1" applyAlignment="1" applyProtection="1">
      <alignment horizontal="left" vertical="center" wrapText="1"/>
      <protection/>
    </xf>
    <xf numFmtId="0" fontId="9" fillId="35" borderId="21" xfId="0" applyFont="1" applyFill="1" applyBorder="1" applyAlignment="1" applyProtection="1">
      <alignment horizontal="left" vertical="center" wrapText="1"/>
      <protection/>
    </xf>
    <xf numFmtId="0" fontId="14" fillId="32" borderId="22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14" fillId="32" borderId="22" xfId="0" applyFont="1" applyFill="1" applyBorder="1" applyAlignment="1" applyProtection="1">
      <alignment horizontal="left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0" fontId="15" fillId="32" borderId="22" xfId="0" applyFont="1" applyFill="1" applyBorder="1" applyAlignment="1" applyProtection="1">
      <alignment horizontal="left" vertical="center" wrapText="1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0" fontId="16" fillId="32" borderId="0" xfId="0" applyFont="1" applyFill="1" applyAlignment="1">
      <alignment horizontal="left" vertical="center" wrapText="1"/>
    </xf>
    <xf numFmtId="0" fontId="9" fillId="4" borderId="13" xfId="0" applyFont="1" applyFill="1" applyBorder="1" applyAlignment="1" applyProtection="1">
      <alignment horizontal="justify" vertical="center" wrapText="1"/>
      <protection/>
    </xf>
    <xf numFmtId="0" fontId="9" fillId="4" borderId="14" xfId="0" applyFont="1" applyFill="1" applyBorder="1" applyAlignment="1" applyProtection="1">
      <alignment horizontal="justify" vertical="center" wrapText="1"/>
      <protection/>
    </xf>
    <xf numFmtId="0" fontId="9" fillId="4" borderId="15" xfId="0" applyFont="1" applyFill="1" applyBorder="1" applyAlignment="1" applyProtection="1">
      <alignment horizontal="justify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175" fontId="9" fillId="35" borderId="1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85725</xdr:rowOff>
    </xdr:from>
    <xdr:to>
      <xdr:col>1</xdr:col>
      <xdr:colOff>1800225</xdr:colOff>
      <xdr:row>2</xdr:row>
      <xdr:rowOff>133350</xdr:rowOff>
    </xdr:to>
    <xdr:pic>
      <xdr:nvPicPr>
        <xdr:cNvPr id="1" name="Picture 90" descr="Logo CO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5725"/>
          <a:ext cx="1752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N41"/>
  <sheetViews>
    <sheetView showGridLines="0" tabSelected="1" zoomScale="75" zoomScaleNormal="75" zoomScalePageLayoutView="0" workbookViewId="0" topLeftCell="A1">
      <selection activeCell="P34" sqref="P34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hidden="1" customWidth="1"/>
    <col min="10" max="10" width="3.28125" style="5" hidden="1" customWidth="1"/>
    <col min="11" max="11" width="7.421875" style="27" hidden="1" customWidth="1"/>
    <col min="12" max="12" width="12.281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bestFit="1" customWidth="1"/>
    <col min="17" max="16384" width="9.140625" style="1" customWidth="1"/>
  </cols>
  <sheetData>
    <row r="1" spans="4:11" s="7" customFormat="1" ht="34.5" customHeight="1">
      <c r="D1" s="60" t="s">
        <v>28</v>
      </c>
      <c r="E1" s="60"/>
      <c r="F1" s="60"/>
      <c r="G1" s="60"/>
      <c r="K1" s="26"/>
    </row>
    <row r="2" s="7" customFormat="1" ht="21.75" customHeight="1">
      <c r="K2" s="26"/>
    </row>
    <row r="3" s="7" customFormat="1" ht="16.5" customHeight="1">
      <c r="K3" s="26"/>
    </row>
    <row r="4" spans="2:14" s="7" customFormat="1" ht="127.5" customHeight="1">
      <c r="B4" s="61" t="s">
        <v>29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="7" customFormat="1" ht="13.5" customHeight="1">
      <c r="K5" s="26"/>
    </row>
    <row r="6" spans="2:8" ht="18" customHeight="1" thickBot="1">
      <c r="B6" s="64" t="s">
        <v>25</v>
      </c>
      <c r="C6" s="64"/>
      <c r="D6" s="64"/>
      <c r="E6" s="64"/>
      <c r="F6" s="64"/>
      <c r="G6" s="3"/>
      <c r="H6" s="3"/>
    </row>
    <row r="7" spans="2:11" s="4" customFormat="1" ht="54.75" customHeight="1" thickBot="1">
      <c r="B7" s="65"/>
      <c r="C7" s="66"/>
      <c r="D7" s="66"/>
      <c r="E7" s="66"/>
      <c r="F7" s="67"/>
      <c r="G7" s="58" t="str">
        <f>+IF(B7="","Indicare la 'Ragione sociale per esteso'",IF(B7="Ragione sociale Impresa","Indicare la 'Ragione sociale per esteso'",""))</f>
        <v>Indicare la 'Ragione sociale per esteso'</v>
      </c>
      <c r="H7" s="59"/>
      <c r="I7" s="6"/>
      <c r="J7" s="6" t="str">
        <f>+IF(B7="","- Ragione sociale","")</f>
        <v>- Ragione sociale</v>
      </c>
      <c r="K7" s="28"/>
    </row>
    <row r="8" spans="1:11" s="9" customFormat="1" ht="45" customHeight="1">
      <c r="A8" s="46" t="s">
        <v>0</v>
      </c>
      <c r="B8" s="46"/>
      <c r="C8" s="46"/>
      <c r="D8" s="46"/>
      <c r="E8" s="46"/>
      <c r="F8" s="46"/>
      <c r="G8" s="10"/>
      <c r="H8" s="10"/>
      <c r="I8" s="10"/>
      <c r="J8" s="10"/>
      <c r="K8" s="23"/>
    </row>
    <row r="9" spans="1:14" s="9" customFormat="1" ht="33.75" customHeight="1">
      <c r="A9" s="8" t="s">
        <v>1</v>
      </c>
      <c r="B9" s="54" t="s">
        <v>35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s="9" customFormat="1" ht="74.25" customHeight="1">
      <c r="A10" s="8" t="s">
        <v>2</v>
      </c>
      <c r="B10" s="54" t="s">
        <v>36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s="9" customFormat="1" ht="39" customHeight="1">
      <c r="A11" s="8" t="s">
        <v>3</v>
      </c>
      <c r="B11" s="54" t="s">
        <v>10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4" s="9" customFormat="1" ht="73.5" customHeight="1">
      <c r="A12" s="8" t="s">
        <v>4</v>
      </c>
      <c r="B12" s="54" t="s"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s="9" customFormat="1" ht="45" customHeight="1">
      <c r="A13" s="8" t="s">
        <v>5</v>
      </c>
      <c r="B13" s="54" t="s">
        <v>22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s="9" customFormat="1" ht="61.5" customHeight="1">
      <c r="A14" s="8" t="s">
        <v>6</v>
      </c>
      <c r="B14" s="54" t="s"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s="9" customFormat="1" ht="47.25" customHeight="1">
      <c r="A15" s="8" t="s">
        <v>7</v>
      </c>
      <c r="B15" s="54" t="s">
        <v>19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s="9" customFormat="1" ht="45" customHeight="1">
      <c r="A16" s="8" t="s">
        <v>8</v>
      </c>
      <c r="B16" s="5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9" customFormat="1" ht="65.25" customHeight="1" thickBot="1">
      <c r="A17" s="8" t="s">
        <v>11</v>
      </c>
      <c r="B17" s="54" t="s">
        <v>13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2:14" s="9" customFormat="1" ht="69" customHeight="1" thickBot="1">
      <c r="B18" s="49" t="s">
        <v>15</v>
      </c>
      <c r="C18" s="50"/>
      <c r="D18" s="50"/>
      <c r="E18" s="51"/>
      <c r="F18" s="33"/>
      <c r="G18" s="55" t="s">
        <v>14</v>
      </c>
      <c r="H18" s="56"/>
      <c r="I18" s="56"/>
      <c r="J18" s="56"/>
      <c r="K18" s="56"/>
      <c r="L18" s="56"/>
      <c r="M18" s="56"/>
      <c r="N18" s="56"/>
    </row>
    <row r="19" spans="2:14" s="9" customFormat="1" ht="30" customHeight="1" thickBot="1">
      <c r="B19" s="19"/>
      <c r="C19" s="19"/>
      <c r="D19" s="19"/>
      <c r="E19" s="19"/>
      <c r="F19" s="20"/>
      <c r="G19" s="32"/>
      <c r="H19" s="32"/>
      <c r="I19" s="32"/>
      <c r="J19" s="32"/>
      <c r="K19" s="32"/>
      <c r="L19" s="32"/>
      <c r="M19" s="32"/>
      <c r="N19" s="32"/>
    </row>
    <row r="20" spans="2:14" s="18" customFormat="1" ht="75" customHeight="1" thickBot="1">
      <c r="B20" s="49" t="s">
        <v>26</v>
      </c>
      <c r="C20" s="50"/>
      <c r="D20" s="50"/>
      <c r="E20" s="51"/>
      <c r="F20" s="33"/>
      <c r="G20" s="55" t="s">
        <v>27</v>
      </c>
      <c r="H20" s="56"/>
      <c r="I20" s="56"/>
      <c r="J20" s="56"/>
      <c r="K20" s="56"/>
      <c r="L20" s="56"/>
      <c r="M20" s="56"/>
      <c r="N20" s="56"/>
    </row>
    <row r="21" spans="2:11" s="18" customFormat="1" ht="18.75">
      <c r="B21" s="19"/>
      <c r="C21" s="19"/>
      <c r="D21" s="19"/>
      <c r="E21" s="19"/>
      <c r="F21" s="20"/>
      <c r="G21" s="21"/>
      <c r="H21" s="22"/>
      <c r="I21" s="23"/>
      <c r="J21" s="23"/>
      <c r="K21" s="24"/>
    </row>
    <row r="22" spans="1:14" s="9" customFormat="1" ht="35.25" customHeight="1">
      <c r="A22" s="8" t="s">
        <v>12</v>
      </c>
      <c r="B22" s="54" t="s">
        <v>23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s="9" customFormat="1" ht="45.75" customHeight="1">
      <c r="A23" s="8" t="s">
        <v>9</v>
      </c>
      <c r="B23" s="54" t="s">
        <v>21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s="9" customFormat="1" ht="48" customHeight="1" thickBot="1">
      <c r="A24" s="57" t="s">
        <v>39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4" s="9" customFormat="1" ht="52.5" customHeight="1" thickBot="1">
      <c r="A25" s="11"/>
      <c r="B25" s="49" t="s">
        <v>24</v>
      </c>
      <c r="C25" s="50"/>
      <c r="D25" s="50"/>
      <c r="E25" s="51"/>
      <c r="F25" s="34">
        <v>0</v>
      </c>
      <c r="G25" s="52">
        <f>+IF(F25="","Indicare il 'Ribasso % offerto'","")</f>
      </c>
      <c r="H25" s="53"/>
      <c r="I25" s="12"/>
      <c r="J25" s="12">
        <f>+IF(F25="","- Ribasso % offerto","")</f>
      </c>
      <c r="K25" s="29"/>
      <c r="L25" s="11"/>
      <c r="M25" s="11"/>
      <c r="N25" s="11"/>
    </row>
    <row r="26" spans="1:14" s="9" customFormat="1" ht="10.5" customHeight="1" thickBot="1">
      <c r="A26" s="11"/>
      <c r="B26" s="13"/>
      <c r="C26" s="13"/>
      <c r="D26" s="13"/>
      <c r="E26" s="13"/>
      <c r="F26" s="13"/>
      <c r="G26" s="14"/>
      <c r="H26" s="15"/>
      <c r="I26" s="12"/>
      <c r="J26" s="12"/>
      <c r="K26" s="29"/>
      <c r="L26" s="11"/>
      <c r="M26" s="11"/>
      <c r="N26" s="11"/>
    </row>
    <row r="27" spans="1:13" s="9" customFormat="1" ht="45" customHeight="1" thickBot="1">
      <c r="A27" s="35"/>
      <c r="B27" s="43">
        <v>19.01</v>
      </c>
      <c r="C27" s="43"/>
      <c r="D27" s="43"/>
      <c r="E27" s="41" t="s">
        <v>30</v>
      </c>
      <c r="F27" s="41"/>
      <c r="G27" s="41"/>
      <c r="H27" s="41"/>
      <c r="I27" s="41"/>
      <c r="J27" s="41"/>
      <c r="K27" s="41"/>
      <c r="L27" s="41"/>
      <c r="M27" s="42"/>
    </row>
    <row r="28" spans="1:13" s="31" customFormat="1" ht="69" customHeight="1" thickBot="1">
      <c r="A28" s="36"/>
      <c r="B28" s="43">
        <v>25.79</v>
      </c>
      <c r="C28" s="43"/>
      <c r="D28" s="43"/>
      <c r="E28" s="44" t="s">
        <v>32</v>
      </c>
      <c r="F28" s="44"/>
      <c r="G28" s="44"/>
      <c r="H28" s="44"/>
      <c r="I28" s="44"/>
      <c r="J28" s="44"/>
      <c r="K28" s="44"/>
      <c r="L28" s="44"/>
      <c r="M28" s="45"/>
    </row>
    <row r="29" spans="1:13" s="31" customFormat="1" ht="81.75" customHeight="1" thickBot="1">
      <c r="A29" s="36"/>
      <c r="B29" s="43">
        <v>30.54</v>
      </c>
      <c r="C29" s="43"/>
      <c r="D29" s="43"/>
      <c r="E29" s="44" t="s">
        <v>31</v>
      </c>
      <c r="F29" s="44"/>
      <c r="G29" s="44"/>
      <c r="H29" s="44"/>
      <c r="I29" s="44"/>
      <c r="J29" s="44"/>
      <c r="K29" s="44"/>
      <c r="L29" s="44"/>
      <c r="M29" s="45"/>
    </row>
    <row r="30" spans="1:13" s="31" customFormat="1" ht="60.75" customHeight="1" thickBot="1">
      <c r="A30" s="36"/>
      <c r="B30" s="43">
        <v>27.04</v>
      </c>
      <c r="C30" s="43"/>
      <c r="D30" s="43"/>
      <c r="E30" s="44" t="s">
        <v>33</v>
      </c>
      <c r="F30" s="44"/>
      <c r="G30" s="44"/>
      <c r="H30" s="44"/>
      <c r="I30" s="44"/>
      <c r="J30" s="44"/>
      <c r="K30" s="44"/>
      <c r="L30" s="44"/>
      <c r="M30" s="45"/>
    </row>
    <row r="31" spans="1:13" s="31" customFormat="1" ht="61.5" customHeight="1" thickBot="1">
      <c r="A31" s="36"/>
      <c r="B31" s="43">
        <v>28.36</v>
      </c>
      <c r="C31" s="43"/>
      <c r="D31" s="43"/>
      <c r="E31" s="44" t="s">
        <v>34</v>
      </c>
      <c r="F31" s="44"/>
      <c r="G31" s="44"/>
      <c r="H31" s="44"/>
      <c r="I31" s="44"/>
      <c r="J31" s="44"/>
      <c r="K31" s="44"/>
      <c r="L31" s="44"/>
      <c r="M31" s="45"/>
    </row>
    <row r="32" spans="1:14" s="9" customFormat="1" ht="44.25" customHeight="1" thickBot="1">
      <c r="A32" s="46" t="s">
        <v>37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2:13" s="9" customFormat="1" ht="60.75" customHeight="1" thickBot="1">
      <c r="B33" s="68">
        <f>B27*(1-$F$25)</f>
        <v>19.01</v>
      </c>
      <c r="C33" s="47" t="s">
        <v>30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2:13" s="9" customFormat="1" ht="60.75" customHeight="1" thickBot="1">
      <c r="B34" s="68">
        <f>B28*(1-$F$25)</f>
        <v>25.79</v>
      </c>
      <c r="C34" s="47" t="s">
        <v>32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2:13" s="9" customFormat="1" ht="60.75" customHeight="1" thickBot="1">
      <c r="B35" s="68">
        <f>B29*(1-$F$25)</f>
        <v>30.54</v>
      </c>
      <c r="C35" s="47" t="s">
        <v>31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2:13" s="9" customFormat="1" ht="60.75" customHeight="1" thickBot="1">
      <c r="B36" s="68">
        <f>B30*(1-$F$25)</f>
        <v>27.04</v>
      </c>
      <c r="C36" s="47" t="s">
        <v>33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2:13" s="9" customFormat="1" ht="60.75" customHeight="1" thickBot="1">
      <c r="B37" s="68">
        <f>B31*(1-$F$25)</f>
        <v>28.36</v>
      </c>
      <c r="C37" s="47" t="s">
        <v>34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1" s="13" customFormat="1" ht="21" customHeight="1">
      <c r="A38" s="46" t="s">
        <v>16</v>
      </c>
      <c r="B38" s="46"/>
      <c r="C38" s="46"/>
      <c r="D38" s="46"/>
      <c r="E38" s="46"/>
      <c r="F38" s="46"/>
      <c r="G38" s="16"/>
      <c r="I38" s="17"/>
      <c r="J38" s="17"/>
      <c r="K38" s="30"/>
    </row>
    <row r="39" spans="1:11" s="13" customFormat="1" ht="1.5" customHeight="1">
      <c r="A39" s="25"/>
      <c r="B39" s="25"/>
      <c r="C39" s="25"/>
      <c r="D39" s="25"/>
      <c r="E39" s="25"/>
      <c r="G39" s="16"/>
      <c r="I39" s="17"/>
      <c r="J39" s="17"/>
      <c r="K39" s="30"/>
    </row>
    <row r="40" spans="2:5" ht="39" customHeight="1">
      <c r="B40" s="37" t="s">
        <v>38</v>
      </c>
      <c r="C40" s="37"/>
      <c r="D40" s="37"/>
      <c r="E40" s="37"/>
    </row>
    <row r="41" spans="2:5" ht="42" customHeight="1">
      <c r="B41" s="38"/>
      <c r="C41" s="39"/>
      <c r="D41" s="39"/>
      <c r="E41" s="40"/>
    </row>
  </sheetData>
  <sheetProtection password="DA17" sheet="1"/>
  <protectedRanges>
    <protectedRange sqref="F18:F19 F25 B7" name="Intervallo1"/>
  </protectedRanges>
  <mergeCells count="43">
    <mergeCell ref="C33:M33"/>
    <mergeCell ref="C34:M34"/>
    <mergeCell ref="C35:M35"/>
    <mergeCell ref="C36:M36"/>
    <mergeCell ref="C37:M37"/>
    <mergeCell ref="B6:F6"/>
    <mergeCell ref="B7:F7"/>
    <mergeCell ref="B13:N13"/>
    <mergeCell ref="B16:N16"/>
    <mergeCell ref="B30:D30"/>
    <mergeCell ref="B31:D31"/>
    <mergeCell ref="E29:M29"/>
    <mergeCell ref="E30:M30"/>
    <mergeCell ref="E31:M31"/>
    <mergeCell ref="B17:N17"/>
    <mergeCell ref="B18:E18"/>
    <mergeCell ref="G7:H7"/>
    <mergeCell ref="B20:E20"/>
    <mergeCell ref="G20:N20"/>
    <mergeCell ref="D1:G1"/>
    <mergeCell ref="B9:N9"/>
    <mergeCell ref="A8:F8"/>
    <mergeCell ref="B12:N12"/>
    <mergeCell ref="B4:N4"/>
    <mergeCell ref="B25:E25"/>
    <mergeCell ref="G25:H25"/>
    <mergeCell ref="B15:N15"/>
    <mergeCell ref="B11:N11"/>
    <mergeCell ref="B10:N10"/>
    <mergeCell ref="B14:N14"/>
    <mergeCell ref="G18:N18"/>
    <mergeCell ref="B23:N23"/>
    <mergeCell ref="B22:N22"/>
    <mergeCell ref="A24:N24"/>
    <mergeCell ref="B40:E40"/>
    <mergeCell ref="B41:E41"/>
    <mergeCell ref="E27:M27"/>
    <mergeCell ref="B28:D28"/>
    <mergeCell ref="E28:M28"/>
    <mergeCell ref="B29:D29"/>
    <mergeCell ref="A38:F38"/>
    <mergeCell ref="A32:N32"/>
    <mergeCell ref="B27:D27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26">
      <formula1>AND(F26&gt;0,LEN((F26*100)-INT(F26*100))&lt;6)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5">
      <formula1>AND(F25&gt;=0,F25&lt;=100%,LEN(TEXT(F25*100-INT(F25*100),"0,000#"))&lt;6)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38" r:id="rId2"/>
  <headerFooter alignWithMargins="0">
    <oddFooter>&amp;LModulo offerta&amp;CPag.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C40" sqref="C40:D4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Marco del Bufalo</cp:lastModifiedBy>
  <cp:lastPrinted>2018-11-12T09:39:23Z</cp:lastPrinted>
  <dcterms:created xsi:type="dcterms:W3CDTF">2009-02-24T13:31:04Z</dcterms:created>
  <dcterms:modified xsi:type="dcterms:W3CDTF">2018-11-12T15:05:06Z</dcterms:modified>
  <cp:category/>
  <cp:version/>
  <cp:contentType/>
  <cp:contentStatus/>
</cp:coreProperties>
</file>