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602" activeTab="0"/>
  </bookViews>
  <sheets>
    <sheet name="Modulo offerta economica" sheetId="1" r:id="rId1"/>
  </sheets>
  <definedNames>
    <definedName name="_xlnm.Print_Area" localSheetId="0">'Modulo offerta economica'!$A$1:$N$46</definedName>
  </definedNames>
  <calcPr fullCalcOnLoad="1"/>
</workbook>
</file>

<file path=xl/sharedStrings.xml><?xml version="1.0" encoding="utf-8"?>
<sst xmlns="http://schemas.openxmlformats.org/spreadsheetml/2006/main" count="50" uniqueCount="50">
  <si>
    <t>* Compilare i campi evidenziati in celeste</t>
  </si>
  <si>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</si>
  <si>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</si>
  <si>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</si>
  <si>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</si>
  <si>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</si>
  <si>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</si>
  <si>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</si>
  <si>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</si>
  <si>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</si>
  <si>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</si>
  <si>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</si>
  <si>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confermare le dichiarazioni di cui alla lettera di invito, presentate in sede di offerta;</t>
  </si>
  <si>
    <t>di avere preso esatta cognizione della natura dell’appalto e di tutte le circostanze generali e particolari che possono influire sulla sua esecuzione;</t>
  </si>
  <si>
    <t>di essersi recato sul posto dove debbono eseguirsi i lavori;</t>
  </si>
  <si>
    <t>j)</t>
  </si>
  <si>
    <t>k)</t>
  </si>
  <si>
    <t>     </t>
  </si>
  <si>
    <t xml:space="preserve">Sottoscritto digitalmente da: </t>
  </si>
  <si>
    <t>m)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</si>
  <si>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lavori;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</si>
  <si>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presentata;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</si>
  <si>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</si>
  <si>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valevole su €</t>
  </si>
  <si>
    <t>CHE SOMMATO A</t>
  </si>
  <si>
    <t xml:space="preserve">
</t>
  </si>
  <si>
    <t>Allegato B - Modulo offerta economica</t>
  </si>
  <si>
    <t>COSTI della manodopera di cui all’art.95, comma 10, del D.Lgs. 50/2016 e s.m.i., fino alla seconda cifra decimale [Euro]*</t>
  </si>
  <si>
    <t>ONERI SICUREZZA AZIENDALI, di cui all’art.95, comma 10, del D.Lgs. 50/2016 e s.m.i., fino alla seconda cifra decimale [Euro]*</t>
  </si>
  <si>
    <t>n)</t>
  </si>
  <si>
    <t xml:space="preserve">Indicare i propri costi relativi alla manodopera di cui all’art. 95, comma 10, del D.lgs  50/2016 e s.m.i. </t>
  </si>
  <si>
    <t>Indicare gli oneri aziendali concernenti l’adempimento delle disposizioni in materia di salute e sicurezza sui luoghi di lavoro, di cui all’art. 95, comma 10, del D.lgs  50/2016 e s.m.i,</t>
  </si>
  <si>
    <t>di aver tenuto conto, nel formulare la propria offerta, dei sottoindicati  oneri aziendali concernenti l’adempimento delle disposizioni in materia di salute e sicurezza sui luoghi di lavoro, e dei propri costi della manodopera, non soggetti a ribasso d’asta, e che essi non rappresentano un corrispettivo aggiuntivo rispetto a quello indicato nell’offerta economica stessa, bensì una componente specifica di essa:</t>
  </si>
  <si>
    <t>L'importo offerto, al netto del ribasso, esclusi IVA e costi per l'attuazione dei piani di sicurezza e coordinamento, non soggetti a ribasso, risulta:</t>
  </si>
  <si>
    <t>oltre IVA, quali costi per l'attuazione dei piani di sicurezza e coordinamento, ai sensi del D.Lgs 81/2008 e s.m.i., non soggetti al ribasso di gara</t>
  </si>
  <si>
    <t>oltre IVA, ed esclusi i costi per l'attuazione dei piani di sicurezza e coordinamento, quale corrispettivo per l’esecuzione dei lavori a corpo, nonché valevole sulla maggiorazione del 25,00% per spese generali, uso attrezzi ed utili dell'impresa per l’esecuzione di eventuali opere in economia.</t>
  </si>
  <si>
    <t>o)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</si>
  <si>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speciale d’appalto e realtivo allegato integrativo, nonchè in tutti gli altri elaborati economici, grafici e descrittivi disponibili nell’area "Allegati" della RDO on line, relativa alla procedura in oggetto, all'interno del portale https: //fornitori.coni.it;</t>
  </si>
  <si>
    <t>di aver giudicato i lavori stessi realizzabili, gli elaborati progettuali adeguati e di ritenere l’importo per l’esecuzione delle opere a corpo nel suo complesso remunerativo e tale da consentire il ribasso percentuale offerto;</t>
  </si>
  <si>
    <t>di aver tenuto conto delle eventuali discordanze nelle indicazioni qualitative e quantitative delle voci rilevabili dal computo metrico estimativo nella formulazione dell’offerta, che, riferita all’esecuzione dei lavori secondo gli elaborati progettuali posti a base di gara, resta comunque fissa ed invariabile;</t>
  </si>
  <si>
    <t>di prendere atto che le indicazioni delle voci e quantità riportate nel computo metrico non hanno valore negoziale essendo il prezzo, determinato attraverso lo stesso, convenuto a corpo e, pertanto, fisso ed invariabile, ai sensi dell’articolo 59, comma 5-bis del D.Lgs 50/2016  e s.m.i, e non può essere modificato sulla base della verifica della quantità o della qualità della prestazione;</t>
  </si>
  <si>
    <t>di avere effettuato una verifica della disponibilità della mano d’opera necessaria per l’esecuzione dei lavori nonché della disponibilità di attrezzature adeguate all’entità e alla tipologia e categoria dei lavori in appalto,  in relazione ai tempi previsti per l’esecuzione degli stessi;</t>
  </si>
  <si>
    <t>che gli oneri aziendali concernenti l’adempimento delle disposizioni in materia di salute e sicurezza sui luoghi di lavoro risultano congrui rispetto all’entità e alle caratteristiche dei lavori oggetto dell’appalto e che il costo della manodopera non è inferiore ai minimi salariali retributivi indicati nelle apposite tabelle di cui all'articolo 23, comma 16, D. Lgs. 50/2016 e s.m.i.;</t>
  </si>
  <si>
    <t>di accettare che l'offerta abbia validità di 180 giorni a partire dalla data fissata per la presentazione della stessa;</t>
  </si>
  <si>
    <t>Tutto ciò premesso dichiara di essere disposto ad assumere l'appalto in oggetto, offrendo il ribasso percentuale del:</t>
  </si>
  <si>
    <t>RIBASSO OFFERTO [%] FINO ALLA SECONDA CIFRA DECIMALE</t>
  </si>
  <si>
    <t>IMPORTO OFFERTO [EURO] FINO ALLA SECONDA CIFRA DECIMALE, ESCLUSI COSTI PER L'ATTUAZIONE DEI PIANI DI SICUREZZA E COORDINAMENTO</t>
  </si>
  <si>
    <t>IMPORTO CONTRATTUALE FINO ALLA SECONDA CIFRA DECIMALE, COMPRENSIVO  DEI COSTI PER L'ATTUAZIONE DEI PIANI DI SICUREZZA E COORDINAMENTO, IVA ESCLUSA</t>
  </si>
  <si>
    <t>di aver preso nota che la validità del contratto decorre dalla data del verbale di consegna dei lavori e che, su richiesta di Sport e salute S.p.A., dovrà dare inizio all’esecuzione anticipata delle prestazioni anche nelle more della stipula del contratto;</t>
  </si>
  <si>
    <t xml:space="preserve">
OGGETTO: procedura negoziata, in modalità telematica, relativa all’affidamento dei lavori di rifacimento del manto erboso del campo da calcio denominato “Live” presso il C.P.O. di Tirrenia (PI). R.A. 036/19/PN - CIG: 7950014F14 - CUP: J59H19000130005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</si>
</sst>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&quot;Attivo&quot;;&quot;Attivo&quot;;&quot;Inattivo&quot;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1"/>
      <color indexed="8"/>
      <name val="Arial"/>
      <family val="2"/>
    </font>
    <font>
      <b/>
      <i/>
      <sz val="12"/>
      <color indexed="10"/>
      <name val="Arial"/>
      <family val="2"/>
    </font>
    <font>
      <sz val="14"/>
      <color indexed="5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41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165" fontId="0" fillId="0" borderId="0" applyFont="0" applyFill="0" applyBorder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5" applyNumberFormat="0" applyFont="0" applyAlignment="0" applyProtection="0"/>
    <xf numFmtId="0" fontId="44" fillId="19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 applyProtection="1">
      <alignment horizontal="left" vertical="center" wrapText="1"/>
      <protection/>
    </xf>
    <xf numFmtId="44" fontId="14" fillId="32" borderId="0" xfId="0" applyNumberFormat="1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4" fillId="32" borderId="0" xfId="0" applyFont="1" applyFill="1" applyAlignment="1" applyProtection="1">
      <alignment vertical="center" wrapText="1"/>
      <protection/>
    </xf>
    <xf numFmtId="17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4" fontId="14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85" fontId="9" fillId="34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>
      <alignment wrapText="1"/>
    </xf>
    <xf numFmtId="0" fontId="14" fillId="32" borderId="0" xfId="0" applyFont="1" applyFill="1" applyAlignment="1" applyProtection="1">
      <alignment horizontal="center" vertical="top" wrapText="1"/>
      <protection/>
    </xf>
    <xf numFmtId="10" fontId="9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9" fillId="32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4" fontId="9" fillId="34" borderId="0" xfId="0" applyNumberFormat="1" applyFont="1" applyFill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left" vertical="center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16" fillId="32" borderId="0" xfId="0" applyFont="1" applyFill="1" applyAlignment="1">
      <alignment horizontal="left" vertical="center" wrapText="1"/>
    </xf>
    <xf numFmtId="0" fontId="15" fillId="32" borderId="15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9" fillId="35" borderId="11" xfId="0" applyFont="1" applyFill="1" applyBorder="1" applyAlignment="1" applyProtection="1">
      <alignment horizontal="justify" vertical="top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17" fillId="32" borderId="15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left" vertical="center" wrapText="1"/>
      <protection/>
    </xf>
    <xf numFmtId="185" fontId="9" fillId="34" borderId="0" xfId="0" applyNumberFormat="1" applyFont="1" applyFill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left" vertical="center" wrapText="1"/>
      <protection/>
    </xf>
    <xf numFmtId="0" fontId="2" fillId="4" borderId="17" xfId="0" applyFont="1" applyFill="1" applyBorder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left" vertical="center" wrapText="1"/>
      <protection/>
    </xf>
    <xf numFmtId="0" fontId="9" fillId="32" borderId="15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15" fillId="32" borderId="15" xfId="0" applyFont="1" applyFill="1" applyBorder="1" applyAlignment="1" applyProtection="1">
      <alignment horizontal="left" vertical="top" wrapText="1"/>
      <protection/>
    </xf>
    <xf numFmtId="0" fontId="15" fillId="32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Border="1" applyAlignment="1" applyProtection="1">
      <alignment horizontal="left" vertical="center" wrapText="1"/>
      <protection/>
    </xf>
    <xf numFmtId="0" fontId="9" fillId="35" borderId="11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46"/>
  <sheetViews>
    <sheetView tabSelected="1" zoomScale="60" zoomScaleNormal="60" zoomScalePageLayoutView="0" workbookViewId="0" topLeftCell="A1">
      <selection activeCell="A7" sqref="A7:N7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2.7109375" style="1" customWidth="1"/>
    <col min="6" max="6" width="48.421875" style="1" customWidth="1"/>
    <col min="7" max="7" width="22.7109375" style="2" customWidth="1"/>
    <col min="8" max="8" width="21.7109375" style="1" customWidth="1"/>
    <col min="9" max="9" width="3.421875" style="5" hidden="1" customWidth="1"/>
    <col min="10" max="10" width="20.57421875" style="5" hidden="1" customWidth="1"/>
    <col min="11" max="11" width="12.00390625" style="5" bestFit="1" customWidth="1"/>
    <col min="12" max="13" width="9.140625" style="1" customWidth="1"/>
    <col min="14" max="14" width="21.28125" style="1" customWidth="1"/>
    <col min="15" max="16384" width="9.140625" style="1" customWidth="1"/>
  </cols>
  <sheetData>
    <row r="1" spans="2:7" s="7" customFormat="1" ht="34.5" customHeight="1">
      <c r="B1" s="33"/>
      <c r="D1" s="44" t="s">
        <v>26</v>
      </c>
      <c r="E1" s="44"/>
      <c r="F1" s="44"/>
      <c r="G1" s="44"/>
    </row>
    <row r="2" s="7" customFormat="1" ht="21.75" customHeight="1"/>
    <row r="3" s="7" customFormat="1" ht="21.75" customHeight="1"/>
    <row r="4" s="7" customFormat="1" ht="21.75" customHeight="1"/>
    <row r="5" s="7" customFormat="1" ht="21.75" customHeight="1"/>
    <row r="6" s="7" customFormat="1" ht="1.5" customHeight="1"/>
    <row r="7" spans="1:14" s="7" customFormat="1" ht="81.75" customHeight="1">
      <c r="A7" s="55" t="s">
        <v>49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8" ht="21.75" customHeight="1" thickBot="1">
      <c r="B9" s="48" t="s">
        <v>0</v>
      </c>
      <c r="C9" s="48"/>
      <c r="D9" s="48"/>
      <c r="E9" s="48"/>
      <c r="F9" s="48"/>
      <c r="G9" s="3"/>
      <c r="H9" s="3"/>
    </row>
    <row r="10" spans="2:11" s="4" customFormat="1" ht="54.75" customHeight="1" thickBot="1">
      <c r="B10" s="49"/>
      <c r="C10" s="50"/>
      <c r="D10" s="50"/>
      <c r="E10" s="50"/>
      <c r="F10" s="51"/>
      <c r="G10" s="52" t="str">
        <f>+IF(B10="","Indicare la 'Ragione sociale per esteso'",IF(B10="Ragione sociale Impresa","Indicare la 'Ragione sociale per esteso'",""))</f>
        <v>Indicare la 'Ragione sociale per esteso'</v>
      </c>
      <c r="H10" s="53"/>
      <c r="I10" s="6"/>
      <c r="J10" s="6" t="str">
        <f>+IF(B10="","- Ragione sociale","")</f>
        <v>- Ragione sociale</v>
      </c>
      <c r="K10" s="6"/>
    </row>
    <row r="11" spans="1:11" s="4" customFormat="1" ht="54.75" customHeight="1">
      <c r="A11" s="37" t="s">
        <v>1</v>
      </c>
      <c r="B11" s="37"/>
      <c r="C11" s="37"/>
      <c r="D11" s="37"/>
      <c r="E11" s="37"/>
      <c r="F11" s="37"/>
      <c r="G11" s="6"/>
      <c r="H11" s="6"/>
      <c r="I11" s="6"/>
      <c r="J11" s="6"/>
      <c r="K11" s="6"/>
    </row>
    <row r="12" spans="1:14" s="10" customFormat="1" ht="33.75" customHeight="1">
      <c r="A12" s="9" t="s">
        <v>2</v>
      </c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10" customFormat="1" ht="80.25" customHeight="1">
      <c r="A13" s="9" t="s">
        <v>3</v>
      </c>
      <c r="B13" s="36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10" customFormat="1" ht="33" customHeight="1">
      <c r="A14" s="9" t="s">
        <v>4</v>
      </c>
      <c r="B14" s="36" t="s">
        <v>13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0" customFormat="1" ht="27.75" customHeight="1">
      <c r="A15" s="9" t="s">
        <v>5</v>
      </c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10" customFormat="1" ht="60.75" customHeight="1">
      <c r="A16" s="9" t="s">
        <v>6</v>
      </c>
      <c r="B16" s="36" t="s">
        <v>20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0" customFormat="1" ht="62.25" customHeight="1">
      <c r="A17" s="9" t="s">
        <v>7</v>
      </c>
      <c r="B17" s="36" t="s">
        <v>40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10" customFormat="1" ht="48" customHeight="1">
      <c r="A18" s="9" t="s">
        <v>8</v>
      </c>
      <c r="B18" s="36" t="s">
        <v>39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0" customFormat="1" ht="49.5" customHeight="1">
      <c r="A19" s="9" t="s">
        <v>9</v>
      </c>
      <c r="B19" s="36" t="s">
        <v>38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s="10" customFormat="1" ht="50.25" customHeight="1">
      <c r="A20" s="9" t="s">
        <v>10</v>
      </c>
      <c r="B20" s="36" t="s">
        <v>21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0" customFormat="1" ht="47.25" customHeight="1">
      <c r="A21" s="9" t="s">
        <v>15</v>
      </c>
      <c r="B21" s="36" t="s">
        <v>41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s="10" customFormat="1" ht="45" customHeight="1">
      <c r="A22" s="9" t="s">
        <v>16</v>
      </c>
      <c r="B22" s="36" t="s">
        <v>22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s="10" customFormat="1" ht="65.25" customHeight="1" thickBot="1">
      <c r="A23" s="9" t="s">
        <v>11</v>
      </c>
      <c r="B23" s="36" t="s">
        <v>32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10" customFormat="1" ht="65.25" customHeight="1" thickBot="1">
      <c r="A24" s="9"/>
      <c r="B24" s="41" t="s">
        <v>27</v>
      </c>
      <c r="C24" s="42"/>
      <c r="D24" s="42"/>
      <c r="E24" s="43"/>
      <c r="F24" s="11"/>
      <c r="G24" s="62" t="s">
        <v>30</v>
      </c>
      <c r="H24" s="63"/>
      <c r="I24" s="63"/>
      <c r="J24" s="63"/>
      <c r="K24" s="63"/>
      <c r="L24" s="63"/>
      <c r="M24" s="63"/>
      <c r="N24" s="63"/>
    </row>
    <row r="25" spans="2:14" s="10" customFormat="1" ht="73.5" customHeight="1" thickBot="1">
      <c r="B25" s="41" t="s">
        <v>28</v>
      </c>
      <c r="C25" s="42"/>
      <c r="D25" s="42"/>
      <c r="E25" s="43"/>
      <c r="F25" s="11"/>
      <c r="G25" s="62" t="s">
        <v>31</v>
      </c>
      <c r="H25" s="63"/>
      <c r="I25" s="63"/>
      <c r="J25" s="63"/>
      <c r="K25" s="63"/>
      <c r="L25" s="63"/>
      <c r="M25" s="63"/>
      <c r="N25" s="63"/>
    </row>
    <row r="26" spans="2:11" s="24" customFormat="1" ht="8.25" customHeight="1">
      <c r="B26" s="25"/>
      <c r="C26" s="25"/>
      <c r="D26" s="25"/>
      <c r="E26" s="25"/>
      <c r="F26" s="26"/>
      <c r="G26" s="27"/>
      <c r="H26" s="28"/>
      <c r="I26" s="29"/>
      <c r="J26" s="29"/>
      <c r="K26" s="30"/>
    </row>
    <row r="27" spans="1:14" s="24" customFormat="1" ht="69" customHeight="1">
      <c r="A27" s="9" t="s">
        <v>19</v>
      </c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s="10" customFormat="1" ht="30" customHeight="1">
      <c r="A28" s="9" t="s">
        <v>29</v>
      </c>
      <c r="B28" s="36" t="s">
        <v>43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s="10" customFormat="1" ht="60" customHeight="1">
      <c r="A29" s="9" t="s">
        <v>36</v>
      </c>
      <c r="B29" s="39" t="s">
        <v>48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s="10" customFormat="1" ht="42.75" customHeight="1" thickBot="1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s="10" customFormat="1" ht="54.75" customHeight="1" thickBot="1">
      <c r="A31" s="14"/>
      <c r="B31" s="47" t="s">
        <v>45</v>
      </c>
      <c r="C31" s="47"/>
      <c r="D31" s="47"/>
      <c r="E31" s="47"/>
      <c r="F31" s="35"/>
      <c r="G31" s="45" t="str">
        <f>+IF(F31="","Indicare il 'Ribasso % offerto'","")</f>
        <v>Indicare il 'Ribasso % offerto'</v>
      </c>
      <c r="H31" s="46"/>
      <c r="I31" s="15"/>
      <c r="J31" s="15" t="str">
        <f>+IF(F31="","- Ribasso % offerto","")</f>
        <v>- Ribasso % offerto</v>
      </c>
      <c r="K31" s="34"/>
      <c r="L31" s="38"/>
      <c r="M31" s="38"/>
      <c r="N31" s="38"/>
    </row>
    <row r="32" spans="1:14" s="10" customFormat="1" ht="16.5" customHeight="1">
      <c r="A32" s="14"/>
      <c r="B32" s="16"/>
      <c r="C32" s="16"/>
      <c r="D32" s="16"/>
      <c r="E32" s="16"/>
      <c r="F32" s="16"/>
      <c r="G32" s="17"/>
      <c r="H32" s="18"/>
      <c r="I32" s="15"/>
      <c r="J32" s="15"/>
      <c r="K32" s="15"/>
      <c r="L32" s="14"/>
      <c r="M32" s="14"/>
      <c r="N32" s="14"/>
    </row>
    <row r="33" spans="2:14" s="10" customFormat="1" ht="72" customHeight="1">
      <c r="B33" s="19" t="s">
        <v>23</v>
      </c>
      <c r="C33" s="40">
        <v>126581</v>
      </c>
      <c r="D33" s="40"/>
      <c r="E33" s="40"/>
      <c r="F33" s="36" t="s">
        <v>35</v>
      </c>
      <c r="G33" s="36"/>
      <c r="H33" s="36"/>
      <c r="I33" s="36"/>
      <c r="J33" s="36"/>
      <c r="K33" s="36"/>
      <c r="L33" s="36"/>
      <c r="M33" s="36"/>
      <c r="N33" s="36"/>
    </row>
    <row r="34" spans="1:14" s="10" customFormat="1" ht="36.75" customHeight="1" thickBot="1">
      <c r="A34" s="37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2:11" s="10" customFormat="1" ht="72" customHeight="1" thickBot="1">
      <c r="B35" s="66" t="s">
        <v>46</v>
      </c>
      <c r="C35" s="66"/>
      <c r="D35" s="66"/>
      <c r="E35" s="66"/>
      <c r="F35" s="22">
        <f>ROUND(C33-($F$31*C33),2)</f>
        <v>126581</v>
      </c>
      <c r="G35" s="58"/>
      <c r="H35" s="59"/>
      <c r="I35" s="12"/>
      <c r="J35" s="12"/>
      <c r="K35" s="13"/>
    </row>
    <row r="36" spans="7:11" s="16" customFormat="1" ht="12" customHeight="1">
      <c r="G36" s="20"/>
      <c r="I36" s="21"/>
      <c r="J36" s="21"/>
      <c r="K36" s="21"/>
    </row>
    <row r="37" spans="7:11" s="16" customFormat="1" ht="4.5" customHeight="1" hidden="1">
      <c r="G37" s="20"/>
      <c r="I37" s="21"/>
      <c r="J37" s="21"/>
      <c r="K37" s="21"/>
    </row>
    <row r="38" spans="2:14" s="10" customFormat="1" ht="37.5" customHeight="1">
      <c r="B38" s="31" t="s">
        <v>24</v>
      </c>
      <c r="C38" s="54">
        <v>1022.55</v>
      </c>
      <c r="D38" s="54"/>
      <c r="E38" s="54"/>
      <c r="F38" s="36" t="s">
        <v>34</v>
      </c>
      <c r="G38" s="36"/>
      <c r="H38" s="36"/>
      <c r="I38" s="36"/>
      <c r="J38" s="36"/>
      <c r="K38" s="36"/>
      <c r="L38" s="36"/>
      <c r="M38" s="36"/>
      <c r="N38" s="36"/>
    </row>
    <row r="39" spans="2:14" s="10" customFormat="1" ht="21" customHeight="1">
      <c r="B39" s="31"/>
      <c r="C39" s="32"/>
      <c r="D39" s="32"/>
      <c r="E39" s="32"/>
      <c r="F39" s="9"/>
      <c r="G39" s="9"/>
      <c r="H39" s="9"/>
      <c r="I39" s="9"/>
      <c r="J39" s="9"/>
      <c r="K39" s="9"/>
      <c r="L39" s="9"/>
      <c r="M39" s="9"/>
      <c r="N39" s="9"/>
    </row>
    <row r="40" spans="1:11" s="16" customFormat="1" ht="9.75" customHeight="1">
      <c r="A40" s="37" t="s">
        <v>25</v>
      </c>
      <c r="B40" s="37"/>
      <c r="C40" s="37"/>
      <c r="D40" s="37"/>
      <c r="E40" s="37"/>
      <c r="F40" s="37"/>
      <c r="G40" s="20"/>
      <c r="I40" s="21"/>
      <c r="J40" s="21"/>
      <c r="K40" s="21"/>
    </row>
    <row r="41" spans="1:11" s="16" customFormat="1" ht="1.5" customHeight="1" thickBot="1">
      <c r="A41" s="31"/>
      <c r="B41" s="31"/>
      <c r="C41" s="31"/>
      <c r="D41" s="31"/>
      <c r="E41" s="31"/>
      <c r="G41" s="20"/>
      <c r="I41" s="21"/>
      <c r="J41" s="21"/>
      <c r="K41" s="21"/>
    </row>
    <row r="42" spans="2:11" s="10" customFormat="1" ht="90" customHeight="1" thickBot="1">
      <c r="B42" s="66" t="s">
        <v>47</v>
      </c>
      <c r="C42" s="66"/>
      <c r="D42" s="66"/>
      <c r="E42" s="66"/>
      <c r="F42" s="22">
        <f>SUM(F35,C38)</f>
        <v>127603.55</v>
      </c>
      <c r="G42" s="58"/>
      <c r="H42" s="59"/>
      <c r="I42" s="12"/>
      <c r="J42" s="12"/>
      <c r="K42" s="13"/>
    </row>
    <row r="44" ht="3" customHeight="1"/>
    <row r="45" spans="1:2" ht="21" customHeight="1">
      <c r="A45" s="23" t="s">
        <v>17</v>
      </c>
      <c r="B45" s="1" t="s">
        <v>18</v>
      </c>
    </row>
    <row r="46" spans="2:11" s="4" customFormat="1" ht="24" customHeight="1">
      <c r="B46" s="60"/>
      <c r="C46" s="61"/>
      <c r="D46" s="61"/>
      <c r="E46" s="6"/>
      <c r="F46" s="6"/>
      <c r="G46" s="65"/>
      <c r="H46" s="65"/>
      <c r="I46" s="6"/>
      <c r="J46" s="6" t="str">
        <f>+IF(B46="","- Ragione sociale","")</f>
        <v>- Ragione sociale</v>
      </c>
      <c r="K46" s="6"/>
    </row>
  </sheetData>
  <sheetProtection password="DA17" sheet="1"/>
  <mergeCells count="41">
    <mergeCell ref="B42:E42"/>
    <mergeCell ref="B35:E35"/>
    <mergeCell ref="G35:H35"/>
    <mergeCell ref="G25:N25"/>
    <mergeCell ref="B24:E24"/>
    <mergeCell ref="G42:H42"/>
    <mergeCell ref="B16:N16"/>
    <mergeCell ref="F38:N38"/>
    <mergeCell ref="B13:N13"/>
    <mergeCell ref="B20:N20"/>
    <mergeCell ref="B46:D46"/>
    <mergeCell ref="G24:N24"/>
    <mergeCell ref="A40:F40"/>
    <mergeCell ref="B27:N27"/>
    <mergeCell ref="G46:H46"/>
    <mergeCell ref="G10:H10"/>
    <mergeCell ref="B28:N28"/>
    <mergeCell ref="A34:N34"/>
    <mergeCell ref="C38:E38"/>
    <mergeCell ref="F33:N33"/>
    <mergeCell ref="A7:N7"/>
    <mergeCell ref="B29:N29"/>
    <mergeCell ref="B21:N21"/>
    <mergeCell ref="C33:E33"/>
    <mergeCell ref="B23:N23"/>
    <mergeCell ref="B25:E25"/>
    <mergeCell ref="D1:G1"/>
    <mergeCell ref="G31:H31"/>
    <mergeCell ref="B31:E31"/>
    <mergeCell ref="B9:F9"/>
    <mergeCell ref="B10:F10"/>
    <mergeCell ref="B19:N19"/>
    <mergeCell ref="B18:N18"/>
    <mergeCell ref="A11:F11"/>
    <mergeCell ref="B12:N12"/>
    <mergeCell ref="L31:N31"/>
    <mergeCell ref="B14:N14"/>
    <mergeCell ref="B22:N22"/>
    <mergeCell ref="B15:N15"/>
    <mergeCell ref="A30:N30"/>
    <mergeCell ref="B17:N17"/>
  </mergeCells>
  <dataValidations count="3">
    <dataValidation type="custom" allowBlank="1" showInputMessage="1" showErrorMessage="1" errorTitle="Errore" error="Non è ammesso:&#10;- Ribasso % negativo&#10;- Ribasso % pari a 0 (Zero)&#10;- Ribasso % con un numero di cifre decimali superiori a 3 (Tre)" sqref="F32">
      <formula1>AND(F32&gt;0,LEN((F32*100)-INT(F32*100))&lt;6)</formula1>
    </dataValidation>
    <dataValidation type="custom" allowBlank="1" showInputMessage="1" showErrorMessage="1" errorTitle="Errore" error="Non è ammesso:&#10;- Ribasso % negativo&#10;- Ribasso % con un numero di cifre decimali superiori a 2 (due)" sqref="F31">
      <formula1>AND(F31&gt;=0,F31&lt;=100%,LEN(TEXT(F31*100-INT(F31*100),"0,00#"))&lt;5)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- superiore all'importo posto a base di gara&#10;" sqref="R24">
      <formula1>AND(F31&gt;0,F31&lt;=C33,LEN(TEXT(F31-INT(F31),"0,00#"))&lt;5)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5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</cp:lastModifiedBy>
  <cp:lastPrinted>2018-06-28T12:54:44Z</cp:lastPrinted>
  <dcterms:created xsi:type="dcterms:W3CDTF">2009-02-24T13:31:04Z</dcterms:created>
  <dcterms:modified xsi:type="dcterms:W3CDTF">2019-07-06T12:57:06Z</dcterms:modified>
  <cp:category/>
  <cp:version/>
  <cp:contentType/>
  <cp:contentStatus/>
</cp:coreProperties>
</file>