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ruppo Mario\GARE\2020\RA045_20_PN_Stampati vari\02_GARA\03_DOCUMENTAZIONE DI GARA\02_DOCUMENTI DA PUBBLICARE\"/>
    </mc:Choice>
  </mc:AlternateContent>
  <xr:revisionPtr revIDLastSave="0" documentId="13_ncr:1_{D154F80D-1DBF-4079-B387-562942BA3E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ll. B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2" i="4" l="1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11" i="4"/>
  <c r="E5" i="4" l="1"/>
  <c r="K3" i="4"/>
  <c r="L3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11" i="4"/>
  <c r="M11" i="4"/>
  <c r="M82" i="4" l="1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</calcChain>
</file>

<file path=xl/sharedStrings.xml><?xml version="1.0" encoding="utf-8"?>
<sst xmlns="http://schemas.openxmlformats.org/spreadsheetml/2006/main" count="283" uniqueCount="104">
  <si>
    <t>LOCANDINE</t>
  </si>
  <si>
    <t>Quadricromia</t>
  </si>
  <si>
    <t>CARTONCINI WITH COMPLIMENTS</t>
  </si>
  <si>
    <t>Quadricromia (Copertina + Pagine interne)</t>
  </si>
  <si>
    <t>BLOCCO INCOLLATO IN TESTA (50 FF) CON COPERTINA</t>
  </si>
  <si>
    <t>CARTA INTESTATA</t>
  </si>
  <si>
    <t>BIGLIETTO DA VISITA PERSONALIZZATO</t>
  </si>
  <si>
    <t>Quadricromia solo fronte</t>
  </si>
  <si>
    <t>8,5 X 5,5 CM</t>
  </si>
  <si>
    <t>21 X 29,7 CM</t>
  </si>
  <si>
    <t>11 X 23 CM</t>
  </si>
  <si>
    <t>Carta intestata
Carta usomano - Bianca
Grammatura: 90 gr/mq</t>
  </si>
  <si>
    <t>Busta bianca con finestra con strip adesivo
Carta usomano - Bianca
Grammatura: 90 gr/mq</t>
  </si>
  <si>
    <t>Busta bianca senza finestra con strip adesivo
Carta usomano - Bianca
Grammatura: 90 gr/mq</t>
  </si>
  <si>
    <t>Biglietto da visita personalizzato
Carta patinata opaca
Grammatura: 300 gr/mq</t>
  </si>
  <si>
    <t>Cartoncini with compliments
Carta patinata opaca
Grammatura: 300 gr/mq</t>
  </si>
  <si>
    <t>15 X 21 CM</t>
  </si>
  <si>
    <t>FORMATO</t>
  </si>
  <si>
    <t>STAMPA</t>
  </si>
  <si>
    <t>DESCRIZIONE</t>
  </si>
  <si>
    <t>PRODOTTO</t>
  </si>
  <si>
    <t>10 X 21  CM</t>
  </si>
  <si>
    <t>VOLANTINO A5</t>
  </si>
  <si>
    <t>VOLANTINO A4</t>
  </si>
  <si>
    <t>Quadricromia solo fronte
Quadricromina fronte/retro uguali
Quadricromina fronte/retro differenti</t>
  </si>
  <si>
    <t>SHOPPER MANICO IN CORDA</t>
  </si>
  <si>
    <t>25+8 X 28 CM</t>
  </si>
  <si>
    <t>33+12 X 40 CM</t>
  </si>
  <si>
    <t>40+12 X 44 CM</t>
  </si>
  <si>
    <t>BUSTE A SACCO CON STRIP ADESIVO</t>
  </si>
  <si>
    <t>23 X 16 CM</t>
  </si>
  <si>
    <t>Busta bianca senza finestra con strip adesivo
Carta usomano - Bianca
Grammatura: 100 gr/mq</t>
  </si>
  <si>
    <t>23 X 33 CM</t>
  </si>
  <si>
    <t>25 X 35 CM</t>
  </si>
  <si>
    <t>30 X 40 CM</t>
  </si>
  <si>
    <t>BUSTE DA LETTERA CON STRIP ADESIVO CON FINESTRA INTERNOGRAFATA</t>
  </si>
  <si>
    <t>BUSTE DA LETTERA CON STRIP ADESIVO SENZA FINESTRA INTERNOGRAFATA</t>
  </si>
  <si>
    <t>CARTELLINA 2 ANTE</t>
  </si>
  <si>
    <t>Pieghevole A3 2 ante (1 piega)
Plastificazione opaca fronte/retro
Carta patinata opaca 200 gr/mq</t>
  </si>
  <si>
    <t>50 X 70 CM</t>
  </si>
  <si>
    <t>29,7 X 42 CM</t>
  </si>
  <si>
    <t>Quadricromia fronte/retro</t>
  </si>
  <si>
    <t>MANIFESTO</t>
  </si>
  <si>
    <t>70 X 100 CM</t>
  </si>
  <si>
    <t>Quadricromia fronte</t>
  </si>
  <si>
    <t>Quadricromia solo fronte
Quadricromia fronte retro differenti</t>
  </si>
  <si>
    <t>Shopper manico in corda
Carta patinata opaca
Plastificazione opaca
Grammatura: 170 gr/mq</t>
  </si>
  <si>
    <t>CARTELLINA CON 2 BANDELLE SENZA INCOLLATURA CON DORSETTO</t>
  </si>
  <si>
    <t>Formato aperto 29 X 53 CM
Formato chiuso 22 X 31 CM
Dorso 5 mm</t>
  </si>
  <si>
    <t>Formato aperto 44 X 31 CM
Formato chiuso 22 X 31 CM</t>
  </si>
  <si>
    <t>Locandina
Plastificazione opaca fronte
Carta patinata opaca 200 gr/mq</t>
  </si>
  <si>
    <t>Manifesto
Carta patinata opaca 130 gr/mq
Plastificazione opaca fronte</t>
  </si>
  <si>
    <t>Pieghevole 2 ante - f.to chiuso A5</t>
  </si>
  <si>
    <t>1 PIEGA CENTRALE
Plastificazione opaca fronte/retro
Carta patinata opaca 200 gr/mq</t>
  </si>
  <si>
    <t>PIEGHEVOLE 3 ante - f.to chiuso 10 x 21 cm.</t>
  </si>
  <si>
    <t>2 pieghe parallele
Plastificazione opaca fronte/retro
Carta patinata opaca 200 gr/mq</t>
  </si>
  <si>
    <t>Pieghevole 2 ante - f.to chiuso A4</t>
  </si>
  <si>
    <t>PIEGHEVOLE 3 ante - f.to chiuso 21 x 29,7 cm.</t>
  </si>
  <si>
    <t>Formato aperto 29,7 X 63 CM</t>
  </si>
  <si>
    <t>Volantino A5
Carta patinata lucida
Grammatura: 130 gr/mq</t>
  </si>
  <si>
    <t>Volantino A4
Carta patinata lucida
Grammatura: 130 gr/mq</t>
  </si>
  <si>
    <t>Block notes 50 fogli
Rilegatura: incollaggio in testa
Copertina in carta patinata opaca  300 gr/mq con plastificazione opaca
Pagine interne in carta  usomano - Bianca 90 gr/mq</t>
  </si>
  <si>
    <t>Cartellina con 2 bandelle senza incollatura
Carta patinata opaca grammatura 350 gr/mq
Plastificazione opaca fronte</t>
  </si>
  <si>
    <t>Formato aperto A4
Formato chiuso A5</t>
  </si>
  <si>
    <t>Formato aperto A4
Formato chiuso 10 X 21 CM</t>
  </si>
  <si>
    <t>Formato aperto A3
Formato chiuso A4</t>
  </si>
  <si>
    <t>QUANTITATIVO MINIMO ORDINABILE PER SINGOLA RICHIESTA DI FORNITURA</t>
  </si>
  <si>
    <t>CONFEZIONAMENTO (SE PREVISTO)</t>
  </si>
  <si>
    <t>Unità di misura</t>
  </si>
  <si>
    <t>Prezzo unitario base per unità di misura</t>
  </si>
  <si>
    <t>100 pezzi</t>
  </si>
  <si>
    <t>Confezione da 100 pezzi</t>
  </si>
  <si>
    <t>Euro/Pezzo</t>
  </si>
  <si>
    <t>500 pezzi</t>
  </si>
  <si>
    <t>Confezione da 500 pezzi</t>
  </si>
  <si>
    <t>50 pezzi</t>
  </si>
  <si>
    <t>Confezione da 50 pezzi</t>
  </si>
  <si>
    <t>Cartellina 2 ante
Carta patinata opaca grammatura 350 gr/mq
Plastificazione opaca fronte</t>
  </si>
  <si>
    <t>25 pezzi</t>
  </si>
  <si>
    <t>All. B - Modulo offerta economica</t>
  </si>
  <si>
    <t>Richiesta di fornitura ≤ 300 pezzi</t>
  </si>
  <si>
    <t>Richiesta di fornitura &gt; 300 pezzi</t>
  </si>
  <si>
    <t>Richiesta di fornitura ≤ 1500 pezzi</t>
  </si>
  <si>
    <t>Richiesta di fornitura &gt; 1500 pezzi</t>
  </si>
  <si>
    <t>Richiesta di fornitura ≤ 150 pezzi</t>
  </si>
  <si>
    <t>Richiesta di fornitura &gt; 150 pezzi</t>
  </si>
  <si>
    <t>Richiesta di fornitura ≤  300 pezzi</t>
  </si>
  <si>
    <t>Richiesta di fornitura &gt;  300 pezzi</t>
  </si>
  <si>
    <t>Richiesta di fornitura ≤ 100 pezzi</t>
  </si>
  <si>
    <t>Richiesta di fornitura &gt; 101 e ≤ 500 pezzi</t>
  </si>
  <si>
    <t>Richiesta di fornitura &gt; 501 e ≤  1000 pezzi</t>
  </si>
  <si>
    <t>Richiesta di fornitura &gt; 1000 pezzi</t>
  </si>
  <si>
    <t>Oggetto richiesta di fornitura</t>
  </si>
  <si>
    <t>Tempi di consegna dal visto sistampi (gg lavorativi)</t>
  </si>
  <si>
    <t>CONTROLLO VALORI</t>
  </si>
  <si>
    <t>Valori da inserire</t>
  </si>
  <si>
    <t>Valori inseriti</t>
  </si>
  <si>
    <t>Procedura negoziata per la stipula di un accordo quadro per l’affidamento della fornitura di stampati vari personalizzati
CIG 8363242D9D
R.A. 045/20/PN</t>
  </si>
  <si>
    <t>Percentuale di acquisto stimata
(PAS)</t>
  </si>
  <si>
    <t>Percentuale di sconto offerta
(Sc)</t>
  </si>
  <si>
    <t>SCONTO MEDIO PESATO (Scmp)</t>
  </si>
  <si>
    <t>Prezzo unitario netto per unità di misura</t>
  </si>
  <si>
    <t>Non è ammessa, a pena di esclusione, l’indicazione di un valore negativo, superiore al 100 %.</t>
  </si>
  <si>
    <t>Sconto pesato
(PAS X Sc)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</si>
</sst>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%"/>
    <numFmt numFmtId="165" formatCode="#,##0.000\ &quot;€&quot;"/>
    <numFmt numFmtId="166" formatCode="_-&quot;€&quot;\ * #,##0.00_-;\-&quot;€&quot;\ * #,##0.00_-;_-&quot;€&quot;\ * &quot;-&quot;??_-;_-@_-"/>
    <numFmt numFmtId="167" formatCode="0.000000000"/>
    <numFmt numFmtId="168" formatCode="0.000000000%"/>
    <numFmt numFmtId="169" formatCode="0.0000000%"/>
  </numFmts>
  <fonts count="1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indexed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rgb="FFFF0000"/>
      <name val="Arial"/>
      <family val="2"/>
    </font>
    <font>
      <b/>
      <sz val="16"/>
      <color rgb="FFFF000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7FE0ED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6" fontId="10" fillId="0" borderId="0" applyFont="0" applyFill="0" applyBorder="0" applyAlignment="0" applyProtection="0"/>
  </cellStyleXfs>
  <cellXfs count="46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 horizontal="left" vertical="center" wrapText="1"/>
    </xf>
    <xf numFmtId="164" fontId="7" fillId="7" borderId="1" xfId="0" applyNumberFormat="1" applyFont="1" applyFill="1" applyBorder="1" applyAlignment="1" applyProtection="1">
      <alignment horizontal="center" vertical="center" wrapText="1"/>
      <protection locked="0"/>
    </xf>
    <xf numFmtId="168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1" fillId="2" borderId="0" xfId="0" applyNumberFormat="1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168" fontId="16" fillId="2" borderId="0" xfId="0" applyNumberFormat="1" applyFont="1" applyFill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169" fontId="11" fillId="5" borderId="1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14" fillId="4" borderId="10" xfId="0" applyFont="1" applyFill="1" applyBorder="1" applyAlignment="1">
      <alignment horizontal="left" vertical="center" wrapText="1"/>
    </xf>
  </cellXfs>
  <cellStyles count="2">
    <cellStyle name="Euro" xfId="1" xr:uid="{0F313C18-2931-40A0-9D7C-45D711C3E783}"/>
    <cellStyle name="Normale" xfId="0" builtinId="0"/>
  </cellStyles>
  <dxfs count="0"/>
  <tableStyles count="0" defaultTableStyle="TableStyleMedium2" defaultPivotStyle="PivotStyleLight16"/>
  <colors>
    <mruColors>
      <color rgb="FF7FE0ED"/>
      <color rgb="FF70BD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66674</xdr:rowOff>
    </xdr:from>
    <xdr:to>
      <xdr:col>0</xdr:col>
      <xdr:colOff>1535206</xdr:colOff>
      <xdr:row>0</xdr:row>
      <xdr:rowOff>875050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CF9F7742-7C20-49F3-84F7-3AA62C61C3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47" t="25974" r="8263" b="20778"/>
        <a:stretch/>
      </xdr:blipFill>
      <xdr:spPr bwMode="auto">
        <a:xfrm>
          <a:off x="276225" y="66674"/>
          <a:ext cx="1258981" cy="802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8F5C1-BBFC-459E-BA71-A10895766239}">
  <dimension ref="A1:P87"/>
  <sheetViews>
    <sheetView tabSelected="1" zoomScaleNormal="100" workbookViewId="0">
      <selection activeCell="B1" sqref="B1:F1"/>
    </sheetView>
  </sheetViews>
  <sheetFormatPr defaultColWidth="9.140625" defaultRowHeight="11.25" x14ac:dyDescent="0.25"/>
  <cols>
    <col min="1" max="1" width="29.85546875" style="1" customWidth="1"/>
    <col min="2" max="2" width="15.7109375" style="1" customWidth="1"/>
    <col min="3" max="3" width="18.42578125" style="1" customWidth="1"/>
    <col min="4" max="4" width="24.140625" style="1" customWidth="1"/>
    <col min="5" max="5" width="17.5703125" style="1" customWidth="1"/>
    <col min="6" max="6" width="14.42578125" style="1" customWidth="1"/>
    <col min="7" max="7" width="42.140625" style="1" customWidth="1"/>
    <col min="8" max="8" width="18.28515625" style="1" customWidth="1"/>
    <col min="9" max="9" width="22.85546875" style="1" customWidth="1"/>
    <col min="10" max="10" width="19.42578125" style="1" customWidth="1"/>
    <col min="11" max="11" width="17" style="1" customWidth="1"/>
    <col min="12" max="12" width="18.7109375" style="1" customWidth="1"/>
    <col min="13" max="13" width="24.7109375" style="1" customWidth="1"/>
    <col min="14" max="14" width="18.7109375" style="1" customWidth="1"/>
    <col min="15" max="15" width="19" style="1" customWidth="1"/>
    <col min="16" max="16" width="8.140625" style="1" customWidth="1"/>
    <col min="17" max="18" width="11" style="1" customWidth="1"/>
    <col min="19" max="19" width="9.140625" style="1"/>
    <col min="20" max="20" width="8.140625" style="1" customWidth="1"/>
    <col min="21" max="21" width="11.85546875" style="1" customWidth="1"/>
    <col min="22" max="24" width="15.42578125" style="1" customWidth="1"/>
    <col min="25" max="28" width="13.5703125" style="1" customWidth="1"/>
    <col min="29" max="16384" width="9.140625" style="1"/>
  </cols>
  <sheetData>
    <row r="1" spans="1:16" ht="69.75" customHeight="1" x14ac:dyDescent="0.25">
      <c r="B1" s="29" t="s">
        <v>97</v>
      </c>
      <c r="C1" s="29"/>
      <c r="D1" s="29"/>
      <c r="E1" s="29"/>
      <c r="F1" s="29"/>
      <c r="K1" s="27" t="s">
        <v>94</v>
      </c>
      <c r="L1" s="28"/>
    </row>
    <row r="2" spans="1:16" ht="32.25" customHeight="1" x14ac:dyDescent="0.25">
      <c r="B2" s="29" t="s">
        <v>79</v>
      </c>
      <c r="C2" s="29"/>
      <c r="D2" s="29"/>
      <c r="E2" s="10"/>
      <c r="F2" s="10"/>
      <c r="K2" s="13" t="s">
        <v>95</v>
      </c>
      <c r="L2" s="13" t="s">
        <v>96</v>
      </c>
    </row>
    <row r="3" spans="1:16" x14ac:dyDescent="0.25">
      <c r="A3" s="2"/>
      <c r="B3" s="2"/>
      <c r="C3" s="2"/>
      <c r="D3" s="2"/>
      <c r="E3" s="2"/>
      <c r="F3" s="2"/>
      <c r="G3" s="2"/>
      <c r="H3" s="2"/>
      <c r="K3" s="24">
        <f>+COUNTA(J11:J80)</f>
        <v>70</v>
      </c>
      <c r="L3" s="26">
        <f>+COUNTA(L11:L80)</f>
        <v>0</v>
      </c>
    </row>
    <row r="4" spans="1:16" x14ac:dyDescent="0.25">
      <c r="A4" s="2"/>
      <c r="B4" s="2"/>
      <c r="C4" s="2"/>
      <c r="D4" s="2"/>
      <c r="E4" s="2"/>
      <c r="F4" s="2"/>
      <c r="G4" s="2"/>
      <c r="H4" s="2"/>
      <c r="K4" s="25"/>
      <c r="L4" s="26"/>
    </row>
    <row r="5" spans="1:16" s="4" customFormat="1" ht="27" customHeight="1" x14ac:dyDescent="0.25">
      <c r="A5" s="30"/>
      <c r="B5" s="30"/>
      <c r="C5" s="30"/>
      <c r="D5" s="30"/>
      <c r="E5" s="31" t="str">
        <f>+IF(A5="","Indicare la 'Ragione sociale per esteso'","")</f>
        <v>Indicare la 'Ragione sociale per esteso'</v>
      </c>
      <c r="F5" s="32"/>
      <c r="G5" s="32"/>
    </row>
    <row r="6" spans="1:16" s="4" customFormat="1" ht="26.65" customHeight="1" x14ac:dyDescent="0.25">
      <c r="A6" s="15"/>
      <c r="B6" s="15"/>
      <c r="C6" s="15"/>
      <c r="D6" s="15"/>
      <c r="E6" s="16"/>
      <c r="F6" s="14"/>
      <c r="G6" s="14"/>
    </row>
    <row r="7" spans="1:16" s="4" customFormat="1" ht="16.149999999999999" customHeight="1" x14ac:dyDescent="0.25">
      <c r="A7" s="15"/>
      <c r="B7" s="15"/>
      <c r="C7" s="15"/>
      <c r="D7" s="15"/>
      <c r="E7" s="16"/>
      <c r="F7" s="14"/>
      <c r="G7" s="14"/>
    </row>
    <row r="8" spans="1:16" ht="30" customHeight="1" x14ac:dyDescent="0.25">
      <c r="A8" s="45" t="s">
        <v>102</v>
      </c>
      <c r="B8" s="45"/>
      <c r="C8" s="45"/>
      <c r="D8" s="45"/>
      <c r="E8" s="45"/>
      <c r="F8" s="45"/>
      <c r="G8" s="45"/>
      <c r="H8" s="45"/>
      <c r="I8" s="45"/>
      <c r="J8" s="45"/>
      <c r="K8" s="2"/>
      <c r="L8" s="2"/>
      <c r="M8" s="2"/>
      <c r="N8" s="2"/>
    </row>
    <row r="9" spans="1:16" ht="93" customHeight="1" x14ac:dyDescent="0.25">
      <c r="A9" s="3" t="s">
        <v>20</v>
      </c>
      <c r="B9" s="3" t="s">
        <v>17</v>
      </c>
      <c r="C9" s="3" t="s">
        <v>18</v>
      </c>
      <c r="D9" s="3" t="s">
        <v>19</v>
      </c>
      <c r="E9" s="3" t="s">
        <v>66</v>
      </c>
      <c r="F9" s="3" t="s">
        <v>67</v>
      </c>
      <c r="G9" s="3" t="s">
        <v>92</v>
      </c>
      <c r="H9" s="5" t="s">
        <v>93</v>
      </c>
      <c r="I9" s="3" t="s">
        <v>68</v>
      </c>
      <c r="J9" s="3" t="s">
        <v>69</v>
      </c>
      <c r="K9" s="11" t="s">
        <v>98</v>
      </c>
      <c r="L9" s="3" t="s">
        <v>99</v>
      </c>
      <c r="M9" s="3" t="s">
        <v>103</v>
      </c>
      <c r="N9" s="3" t="s">
        <v>101</v>
      </c>
    </row>
    <row r="10" spans="1:16" ht="9" customHeight="1" x14ac:dyDescent="0.25"/>
    <row r="11" spans="1:16" s="10" customFormat="1" ht="43.5" customHeight="1" x14ac:dyDescent="0.25">
      <c r="A11" s="41" t="s">
        <v>6</v>
      </c>
      <c r="B11" s="35" t="s">
        <v>8</v>
      </c>
      <c r="C11" s="35" t="s">
        <v>45</v>
      </c>
      <c r="D11" s="35" t="s">
        <v>14</v>
      </c>
      <c r="E11" s="35" t="s">
        <v>70</v>
      </c>
      <c r="F11" s="35" t="s">
        <v>71</v>
      </c>
      <c r="G11" s="6" t="s">
        <v>80</v>
      </c>
      <c r="H11" s="7">
        <v>7</v>
      </c>
      <c r="I11" s="6" t="s">
        <v>72</v>
      </c>
      <c r="J11" s="8">
        <v>0.12</v>
      </c>
      <c r="K11" s="9">
        <v>4.9000000000000002E-2</v>
      </c>
      <c r="L11" s="17"/>
      <c r="M11" s="18">
        <f>+L11*K11</f>
        <v>0</v>
      </c>
      <c r="N11" s="12" t="str">
        <f>IF(L11="","",ROUND(J11-(J11*L11),3))</f>
        <v/>
      </c>
      <c r="O11" s="43" t="str">
        <f>+IF(L11="","Indicare la 'Percentuale di sconto offerta'","")</f>
        <v>Indicare la 'Percentuale di sconto offerta'</v>
      </c>
      <c r="P11" s="44"/>
    </row>
    <row r="12" spans="1:16" s="10" customFormat="1" ht="45" customHeight="1" x14ac:dyDescent="0.25">
      <c r="A12" s="42"/>
      <c r="B12" s="37"/>
      <c r="C12" s="37"/>
      <c r="D12" s="36"/>
      <c r="E12" s="37"/>
      <c r="F12" s="37"/>
      <c r="G12" s="6" t="s">
        <v>81</v>
      </c>
      <c r="H12" s="7">
        <v>10</v>
      </c>
      <c r="I12" s="6" t="s">
        <v>72</v>
      </c>
      <c r="J12" s="8">
        <v>0.1</v>
      </c>
      <c r="K12" s="9">
        <v>0.04</v>
      </c>
      <c r="L12" s="17"/>
      <c r="M12" s="18">
        <f t="shared" ref="M12:M75" si="0">+L12*K12</f>
        <v>0</v>
      </c>
      <c r="N12" s="12" t="str">
        <f t="shared" ref="N12:N75" si="1">IF(L12="","",ROUND(J12-(J12*L12),3))</f>
        <v/>
      </c>
      <c r="O12" s="44" t="str">
        <f t="shared" ref="O12:O75" si="2">+IF(L12="","Indicare la 'Percentuale di sconto offerta'","")</f>
        <v>Indicare la 'Percentuale di sconto offerta'</v>
      </c>
      <c r="P12" s="44"/>
    </row>
    <row r="13" spans="1:16" s="10" customFormat="1" ht="36" customHeight="1" x14ac:dyDescent="0.25">
      <c r="A13" s="33" t="s">
        <v>2</v>
      </c>
      <c r="B13" s="34" t="s">
        <v>21</v>
      </c>
      <c r="C13" s="34" t="s">
        <v>7</v>
      </c>
      <c r="D13" s="34" t="s">
        <v>15</v>
      </c>
      <c r="E13" s="34" t="s">
        <v>70</v>
      </c>
      <c r="F13" s="35" t="s">
        <v>71</v>
      </c>
      <c r="G13" s="6" t="s">
        <v>80</v>
      </c>
      <c r="H13" s="7">
        <v>7</v>
      </c>
      <c r="I13" s="6" t="s">
        <v>72</v>
      </c>
      <c r="J13" s="8">
        <v>0.16</v>
      </c>
      <c r="K13" s="9">
        <v>1.6E-2</v>
      </c>
      <c r="L13" s="17"/>
      <c r="M13" s="18">
        <f t="shared" si="0"/>
        <v>0</v>
      </c>
      <c r="N13" s="12" t="str">
        <f t="shared" si="1"/>
        <v/>
      </c>
      <c r="O13" s="44" t="str">
        <f t="shared" si="2"/>
        <v>Indicare la 'Percentuale di sconto offerta'</v>
      </c>
      <c r="P13" s="44"/>
    </row>
    <row r="14" spans="1:16" s="10" customFormat="1" ht="42.75" customHeight="1" x14ac:dyDescent="0.25">
      <c r="A14" s="33"/>
      <c r="B14" s="34"/>
      <c r="C14" s="34"/>
      <c r="D14" s="34"/>
      <c r="E14" s="34"/>
      <c r="F14" s="37"/>
      <c r="G14" s="6" t="s">
        <v>81</v>
      </c>
      <c r="H14" s="7">
        <v>10</v>
      </c>
      <c r="I14" s="6" t="s">
        <v>72</v>
      </c>
      <c r="J14" s="8">
        <v>0.12</v>
      </c>
      <c r="K14" s="9">
        <v>1.2E-2</v>
      </c>
      <c r="L14" s="17"/>
      <c r="M14" s="18">
        <f t="shared" si="0"/>
        <v>0</v>
      </c>
      <c r="N14" s="12" t="str">
        <f t="shared" si="1"/>
        <v/>
      </c>
      <c r="O14" s="44" t="str">
        <f t="shared" si="2"/>
        <v>Indicare la 'Percentuale di sconto offerta'</v>
      </c>
      <c r="P14" s="44"/>
    </row>
    <row r="15" spans="1:16" s="10" customFormat="1" ht="29.25" customHeight="1" x14ac:dyDescent="0.25">
      <c r="A15" s="33" t="s">
        <v>5</v>
      </c>
      <c r="B15" s="34" t="s">
        <v>9</v>
      </c>
      <c r="C15" s="34" t="s">
        <v>7</v>
      </c>
      <c r="D15" s="34" t="s">
        <v>11</v>
      </c>
      <c r="E15" s="34" t="s">
        <v>73</v>
      </c>
      <c r="F15" s="35" t="s">
        <v>74</v>
      </c>
      <c r="G15" s="6" t="s">
        <v>82</v>
      </c>
      <c r="H15" s="7">
        <v>7</v>
      </c>
      <c r="I15" s="6" t="s">
        <v>72</v>
      </c>
      <c r="J15" s="8">
        <v>0.06</v>
      </c>
      <c r="K15" s="9">
        <v>1.6E-2</v>
      </c>
      <c r="L15" s="17"/>
      <c r="M15" s="18">
        <f t="shared" si="0"/>
        <v>0</v>
      </c>
      <c r="N15" s="12" t="str">
        <f t="shared" si="1"/>
        <v/>
      </c>
      <c r="O15" s="44" t="str">
        <f t="shared" si="2"/>
        <v>Indicare la 'Percentuale di sconto offerta'</v>
      </c>
      <c r="P15" s="44"/>
    </row>
    <row r="16" spans="1:16" s="10" customFormat="1" ht="29.25" customHeight="1" x14ac:dyDescent="0.25">
      <c r="A16" s="33"/>
      <c r="B16" s="34"/>
      <c r="C16" s="34"/>
      <c r="D16" s="34"/>
      <c r="E16" s="34"/>
      <c r="F16" s="37"/>
      <c r="G16" s="6" t="s">
        <v>83</v>
      </c>
      <c r="H16" s="7">
        <v>10</v>
      </c>
      <c r="I16" s="6" t="s">
        <v>72</v>
      </c>
      <c r="J16" s="8">
        <v>0.05</v>
      </c>
      <c r="K16" s="9">
        <v>8.0000000000000002E-3</v>
      </c>
      <c r="L16" s="17"/>
      <c r="M16" s="18">
        <f t="shared" si="0"/>
        <v>0</v>
      </c>
      <c r="N16" s="12" t="str">
        <f t="shared" si="1"/>
        <v/>
      </c>
      <c r="O16" s="44" t="str">
        <f t="shared" si="2"/>
        <v>Indicare la 'Percentuale di sconto offerta'</v>
      </c>
      <c r="P16" s="44"/>
    </row>
    <row r="17" spans="1:16" s="10" customFormat="1" ht="29.25" customHeight="1" x14ac:dyDescent="0.25">
      <c r="A17" s="33" t="s">
        <v>35</v>
      </c>
      <c r="B17" s="34" t="s">
        <v>10</v>
      </c>
      <c r="C17" s="34" t="s">
        <v>7</v>
      </c>
      <c r="D17" s="34" t="s">
        <v>12</v>
      </c>
      <c r="E17" s="34" t="s">
        <v>73</v>
      </c>
      <c r="F17" s="35" t="s">
        <v>74</v>
      </c>
      <c r="G17" s="6" t="s">
        <v>82</v>
      </c>
      <c r="H17" s="7">
        <v>7</v>
      </c>
      <c r="I17" s="6" t="s">
        <v>72</v>
      </c>
      <c r="J17" s="8">
        <v>0.11</v>
      </c>
      <c r="K17" s="9">
        <v>3.2000000000000001E-2</v>
      </c>
      <c r="L17" s="17"/>
      <c r="M17" s="18">
        <f t="shared" si="0"/>
        <v>0</v>
      </c>
      <c r="N17" s="12" t="str">
        <f t="shared" si="1"/>
        <v/>
      </c>
      <c r="O17" s="44" t="str">
        <f t="shared" si="2"/>
        <v>Indicare la 'Percentuale di sconto offerta'</v>
      </c>
      <c r="P17" s="44"/>
    </row>
    <row r="18" spans="1:16" s="10" customFormat="1" ht="48" customHeight="1" x14ac:dyDescent="0.25">
      <c r="A18" s="33"/>
      <c r="B18" s="34"/>
      <c r="C18" s="34"/>
      <c r="D18" s="34"/>
      <c r="E18" s="34"/>
      <c r="F18" s="37"/>
      <c r="G18" s="6" t="s">
        <v>83</v>
      </c>
      <c r="H18" s="7">
        <v>10</v>
      </c>
      <c r="I18" s="6" t="s">
        <v>72</v>
      </c>
      <c r="J18" s="8">
        <v>0.1</v>
      </c>
      <c r="K18" s="9">
        <v>3.2000000000000001E-2</v>
      </c>
      <c r="L18" s="17"/>
      <c r="M18" s="18">
        <f t="shared" si="0"/>
        <v>0</v>
      </c>
      <c r="N18" s="12" t="str">
        <f t="shared" si="1"/>
        <v/>
      </c>
      <c r="O18" s="44" t="str">
        <f t="shared" si="2"/>
        <v>Indicare la 'Percentuale di sconto offerta'</v>
      </c>
      <c r="P18" s="44"/>
    </row>
    <row r="19" spans="1:16" s="10" customFormat="1" ht="29.25" customHeight="1" x14ac:dyDescent="0.25">
      <c r="A19" s="33" t="s">
        <v>36</v>
      </c>
      <c r="B19" s="34" t="s">
        <v>10</v>
      </c>
      <c r="C19" s="34" t="s">
        <v>7</v>
      </c>
      <c r="D19" s="34" t="s">
        <v>13</v>
      </c>
      <c r="E19" s="34" t="s">
        <v>73</v>
      </c>
      <c r="F19" s="35" t="s">
        <v>74</v>
      </c>
      <c r="G19" s="6" t="s">
        <v>82</v>
      </c>
      <c r="H19" s="7">
        <v>7</v>
      </c>
      <c r="I19" s="6" t="s">
        <v>72</v>
      </c>
      <c r="J19" s="8">
        <v>0.1</v>
      </c>
      <c r="K19" s="9">
        <v>3.2000000000000001E-2</v>
      </c>
      <c r="L19" s="17"/>
      <c r="M19" s="18">
        <f t="shared" si="0"/>
        <v>0</v>
      </c>
      <c r="N19" s="12" t="str">
        <f t="shared" si="1"/>
        <v/>
      </c>
      <c r="O19" s="44" t="str">
        <f t="shared" si="2"/>
        <v>Indicare la 'Percentuale di sconto offerta'</v>
      </c>
      <c r="P19" s="44"/>
    </row>
    <row r="20" spans="1:16" s="10" customFormat="1" ht="29.25" customHeight="1" x14ac:dyDescent="0.25">
      <c r="A20" s="33"/>
      <c r="B20" s="34"/>
      <c r="C20" s="34"/>
      <c r="D20" s="34"/>
      <c r="E20" s="34"/>
      <c r="F20" s="37"/>
      <c r="G20" s="6" t="s">
        <v>83</v>
      </c>
      <c r="H20" s="7">
        <v>10</v>
      </c>
      <c r="I20" s="6" t="s">
        <v>72</v>
      </c>
      <c r="J20" s="8">
        <v>0.09</v>
      </c>
      <c r="K20" s="9">
        <v>3.2000000000000001E-2</v>
      </c>
      <c r="L20" s="17"/>
      <c r="M20" s="18">
        <f t="shared" si="0"/>
        <v>0</v>
      </c>
      <c r="N20" s="12" t="str">
        <f t="shared" si="1"/>
        <v/>
      </c>
      <c r="O20" s="44" t="str">
        <f t="shared" si="2"/>
        <v>Indicare la 'Percentuale di sconto offerta'</v>
      </c>
      <c r="P20" s="44"/>
    </row>
    <row r="21" spans="1:16" s="10" customFormat="1" ht="29.25" customHeight="1" x14ac:dyDescent="0.25">
      <c r="A21" s="38" t="s">
        <v>29</v>
      </c>
      <c r="B21" s="35" t="s">
        <v>30</v>
      </c>
      <c r="C21" s="35" t="s">
        <v>7</v>
      </c>
      <c r="D21" s="35" t="s">
        <v>31</v>
      </c>
      <c r="E21" s="35" t="s">
        <v>73</v>
      </c>
      <c r="F21" s="35" t="s">
        <v>74</v>
      </c>
      <c r="G21" s="6" t="s">
        <v>82</v>
      </c>
      <c r="H21" s="7">
        <v>7</v>
      </c>
      <c r="I21" s="6" t="s">
        <v>72</v>
      </c>
      <c r="J21" s="8">
        <v>0.11</v>
      </c>
      <c r="K21" s="9">
        <v>3.2000000000000001E-2</v>
      </c>
      <c r="L21" s="17"/>
      <c r="M21" s="18">
        <f t="shared" si="0"/>
        <v>0</v>
      </c>
      <c r="N21" s="12" t="str">
        <f t="shared" si="1"/>
        <v/>
      </c>
      <c r="O21" s="44" t="str">
        <f t="shared" si="2"/>
        <v>Indicare la 'Percentuale di sconto offerta'</v>
      </c>
      <c r="P21" s="44"/>
    </row>
    <row r="22" spans="1:16" s="10" customFormat="1" ht="29.25" customHeight="1" x14ac:dyDescent="0.25">
      <c r="A22" s="39"/>
      <c r="B22" s="37"/>
      <c r="C22" s="36"/>
      <c r="D22" s="36"/>
      <c r="E22" s="37"/>
      <c r="F22" s="37"/>
      <c r="G22" s="6" t="s">
        <v>83</v>
      </c>
      <c r="H22" s="7">
        <v>10</v>
      </c>
      <c r="I22" s="6" t="s">
        <v>72</v>
      </c>
      <c r="J22" s="8">
        <v>0.1</v>
      </c>
      <c r="K22" s="9">
        <v>3.2000000000000001E-2</v>
      </c>
      <c r="L22" s="17"/>
      <c r="M22" s="18">
        <f t="shared" si="0"/>
        <v>0</v>
      </c>
      <c r="N22" s="12" t="str">
        <f t="shared" si="1"/>
        <v/>
      </c>
      <c r="O22" s="44" t="str">
        <f t="shared" si="2"/>
        <v>Indicare la 'Percentuale di sconto offerta'</v>
      </c>
      <c r="P22" s="44"/>
    </row>
    <row r="23" spans="1:16" s="10" customFormat="1" ht="29.25" customHeight="1" x14ac:dyDescent="0.25">
      <c r="A23" s="39"/>
      <c r="B23" s="35" t="s">
        <v>32</v>
      </c>
      <c r="C23" s="36"/>
      <c r="D23" s="36"/>
      <c r="E23" s="35" t="s">
        <v>73</v>
      </c>
      <c r="F23" s="35" t="s">
        <v>74</v>
      </c>
      <c r="G23" s="6" t="s">
        <v>82</v>
      </c>
      <c r="H23" s="7">
        <v>7</v>
      </c>
      <c r="I23" s="6" t="s">
        <v>72</v>
      </c>
      <c r="J23" s="8">
        <v>0.15</v>
      </c>
      <c r="K23" s="9">
        <v>3.2000000000000001E-2</v>
      </c>
      <c r="L23" s="17"/>
      <c r="M23" s="18">
        <f t="shared" si="0"/>
        <v>0</v>
      </c>
      <c r="N23" s="12" t="str">
        <f t="shared" si="1"/>
        <v/>
      </c>
      <c r="O23" s="44" t="str">
        <f t="shared" si="2"/>
        <v>Indicare la 'Percentuale di sconto offerta'</v>
      </c>
      <c r="P23" s="44"/>
    </row>
    <row r="24" spans="1:16" s="10" customFormat="1" ht="29.25" customHeight="1" x14ac:dyDescent="0.25">
      <c r="A24" s="39"/>
      <c r="B24" s="37"/>
      <c r="C24" s="36"/>
      <c r="D24" s="36"/>
      <c r="E24" s="37"/>
      <c r="F24" s="37"/>
      <c r="G24" s="6" t="s">
        <v>83</v>
      </c>
      <c r="H24" s="7">
        <v>10</v>
      </c>
      <c r="I24" s="6" t="s">
        <v>72</v>
      </c>
      <c r="J24" s="8">
        <v>0.14000000000000001</v>
      </c>
      <c r="K24" s="9">
        <v>3.2000000000000001E-2</v>
      </c>
      <c r="L24" s="17"/>
      <c r="M24" s="18">
        <f t="shared" si="0"/>
        <v>0</v>
      </c>
      <c r="N24" s="12" t="str">
        <f t="shared" si="1"/>
        <v/>
      </c>
      <c r="O24" s="44" t="str">
        <f t="shared" si="2"/>
        <v>Indicare la 'Percentuale di sconto offerta'</v>
      </c>
      <c r="P24" s="44"/>
    </row>
    <row r="25" spans="1:16" s="10" customFormat="1" ht="29.25" customHeight="1" x14ac:dyDescent="0.25">
      <c r="A25" s="39"/>
      <c r="B25" s="35" t="s">
        <v>33</v>
      </c>
      <c r="C25" s="36"/>
      <c r="D25" s="36"/>
      <c r="E25" s="35" t="s">
        <v>73</v>
      </c>
      <c r="F25" s="35" t="s">
        <v>74</v>
      </c>
      <c r="G25" s="6" t="s">
        <v>82</v>
      </c>
      <c r="H25" s="7">
        <v>7</v>
      </c>
      <c r="I25" s="6" t="s">
        <v>72</v>
      </c>
      <c r="J25" s="8">
        <v>0.16</v>
      </c>
      <c r="K25" s="9">
        <v>3.2000000000000001E-2</v>
      </c>
      <c r="L25" s="17"/>
      <c r="M25" s="18">
        <f t="shared" si="0"/>
        <v>0</v>
      </c>
      <c r="N25" s="12" t="str">
        <f t="shared" si="1"/>
        <v/>
      </c>
      <c r="O25" s="44" t="str">
        <f t="shared" si="2"/>
        <v>Indicare la 'Percentuale di sconto offerta'</v>
      </c>
      <c r="P25" s="44"/>
    </row>
    <row r="26" spans="1:16" s="10" customFormat="1" ht="29.25" customHeight="1" x14ac:dyDescent="0.25">
      <c r="A26" s="39"/>
      <c r="B26" s="37"/>
      <c r="C26" s="36"/>
      <c r="D26" s="36"/>
      <c r="E26" s="36"/>
      <c r="F26" s="36"/>
      <c r="G26" s="6" t="s">
        <v>83</v>
      </c>
      <c r="H26" s="7">
        <v>10</v>
      </c>
      <c r="I26" s="6" t="s">
        <v>72</v>
      </c>
      <c r="J26" s="8">
        <v>0.15</v>
      </c>
      <c r="K26" s="9">
        <v>3.2000000000000001E-2</v>
      </c>
      <c r="L26" s="17"/>
      <c r="M26" s="18">
        <f t="shared" si="0"/>
        <v>0</v>
      </c>
      <c r="N26" s="12" t="str">
        <f t="shared" si="1"/>
        <v/>
      </c>
      <c r="O26" s="44" t="str">
        <f t="shared" si="2"/>
        <v>Indicare la 'Percentuale di sconto offerta'</v>
      </c>
      <c r="P26" s="44"/>
    </row>
    <row r="27" spans="1:16" s="10" customFormat="1" ht="29.25" customHeight="1" x14ac:dyDescent="0.25">
      <c r="A27" s="39"/>
      <c r="B27" s="35" t="s">
        <v>34</v>
      </c>
      <c r="C27" s="36"/>
      <c r="D27" s="36"/>
      <c r="E27" s="35" t="s">
        <v>73</v>
      </c>
      <c r="F27" s="36"/>
      <c r="G27" s="6" t="s">
        <v>82</v>
      </c>
      <c r="H27" s="7">
        <v>7</v>
      </c>
      <c r="I27" s="6" t="s">
        <v>72</v>
      </c>
      <c r="J27" s="8">
        <v>0.18</v>
      </c>
      <c r="K27" s="9">
        <v>3.2000000000000001E-2</v>
      </c>
      <c r="L27" s="17"/>
      <c r="M27" s="18">
        <f t="shared" si="0"/>
        <v>0</v>
      </c>
      <c r="N27" s="12" t="str">
        <f t="shared" si="1"/>
        <v/>
      </c>
      <c r="O27" s="44" t="str">
        <f t="shared" si="2"/>
        <v>Indicare la 'Percentuale di sconto offerta'</v>
      </c>
      <c r="P27" s="44"/>
    </row>
    <row r="28" spans="1:16" s="10" customFormat="1" ht="29.25" customHeight="1" x14ac:dyDescent="0.25">
      <c r="A28" s="40"/>
      <c r="B28" s="37"/>
      <c r="C28" s="37"/>
      <c r="D28" s="37"/>
      <c r="E28" s="36"/>
      <c r="F28" s="37"/>
      <c r="G28" s="6" t="s">
        <v>83</v>
      </c>
      <c r="H28" s="7">
        <v>10</v>
      </c>
      <c r="I28" s="6" t="s">
        <v>72</v>
      </c>
      <c r="J28" s="8">
        <v>0.17</v>
      </c>
      <c r="K28" s="9">
        <v>3.2000000000000001E-2</v>
      </c>
      <c r="L28" s="17"/>
      <c r="M28" s="18">
        <f t="shared" si="0"/>
        <v>0</v>
      </c>
      <c r="N28" s="12" t="str">
        <f t="shared" si="1"/>
        <v/>
      </c>
      <c r="O28" s="44" t="str">
        <f t="shared" si="2"/>
        <v>Indicare la 'Percentuale di sconto offerta'</v>
      </c>
      <c r="P28" s="44"/>
    </row>
    <row r="29" spans="1:16" s="10" customFormat="1" ht="24.75" customHeight="1" x14ac:dyDescent="0.25">
      <c r="A29" s="38" t="s">
        <v>4</v>
      </c>
      <c r="B29" s="35" t="s">
        <v>9</v>
      </c>
      <c r="C29" s="35" t="s">
        <v>3</v>
      </c>
      <c r="D29" s="35" t="s">
        <v>61</v>
      </c>
      <c r="E29" s="35" t="s">
        <v>75</v>
      </c>
      <c r="F29" s="35" t="s">
        <v>76</v>
      </c>
      <c r="G29" s="6" t="s">
        <v>84</v>
      </c>
      <c r="H29" s="7">
        <v>7</v>
      </c>
      <c r="I29" s="6" t="s">
        <v>72</v>
      </c>
      <c r="J29" s="8">
        <v>3.2</v>
      </c>
      <c r="K29" s="9">
        <v>1.6E-2</v>
      </c>
      <c r="L29" s="17"/>
      <c r="M29" s="18">
        <f t="shared" si="0"/>
        <v>0</v>
      </c>
      <c r="N29" s="12" t="str">
        <f t="shared" si="1"/>
        <v/>
      </c>
      <c r="O29" s="44" t="str">
        <f t="shared" si="2"/>
        <v>Indicare la 'Percentuale di sconto offerta'</v>
      </c>
      <c r="P29" s="44"/>
    </row>
    <row r="30" spans="1:16" s="10" customFormat="1" ht="24.75" customHeight="1" x14ac:dyDescent="0.25">
      <c r="A30" s="39"/>
      <c r="B30" s="37"/>
      <c r="C30" s="36"/>
      <c r="D30" s="36"/>
      <c r="E30" s="37"/>
      <c r="F30" s="37"/>
      <c r="G30" s="6" t="s">
        <v>85</v>
      </c>
      <c r="H30" s="7">
        <v>10</v>
      </c>
      <c r="I30" s="6" t="s">
        <v>72</v>
      </c>
      <c r="J30" s="8">
        <v>1.7</v>
      </c>
      <c r="K30" s="9">
        <v>8.0000000000000002E-3</v>
      </c>
      <c r="L30" s="17"/>
      <c r="M30" s="18">
        <f t="shared" si="0"/>
        <v>0</v>
      </c>
      <c r="N30" s="12" t="str">
        <f t="shared" si="1"/>
        <v/>
      </c>
      <c r="O30" s="44" t="str">
        <f t="shared" si="2"/>
        <v>Indicare la 'Percentuale di sconto offerta'</v>
      </c>
      <c r="P30" s="44"/>
    </row>
    <row r="31" spans="1:16" s="10" customFormat="1" ht="24.75" customHeight="1" x14ac:dyDescent="0.25">
      <c r="A31" s="39"/>
      <c r="B31" s="35" t="s">
        <v>16</v>
      </c>
      <c r="C31" s="36"/>
      <c r="D31" s="36"/>
      <c r="E31" s="35" t="s">
        <v>75</v>
      </c>
      <c r="F31" s="35" t="s">
        <v>76</v>
      </c>
      <c r="G31" s="6" t="s">
        <v>84</v>
      </c>
      <c r="H31" s="7">
        <v>13</v>
      </c>
      <c r="I31" s="6" t="s">
        <v>72</v>
      </c>
      <c r="J31" s="8">
        <v>2.8</v>
      </c>
      <c r="K31" s="9">
        <v>1.6E-2</v>
      </c>
      <c r="L31" s="17"/>
      <c r="M31" s="18">
        <f t="shared" si="0"/>
        <v>0</v>
      </c>
      <c r="N31" s="12" t="str">
        <f t="shared" si="1"/>
        <v/>
      </c>
      <c r="O31" s="44" t="str">
        <f t="shared" si="2"/>
        <v>Indicare la 'Percentuale di sconto offerta'</v>
      </c>
      <c r="P31" s="44"/>
    </row>
    <row r="32" spans="1:16" s="10" customFormat="1" ht="24.75" customHeight="1" x14ac:dyDescent="0.25">
      <c r="A32" s="39"/>
      <c r="B32" s="37"/>
      <c r="C32" s="36"/>
      <c r="D32" s="36"/>
      <c r="E32" s="37"/>
      <c r="F32" s="37"/>
      <c r="G32" s="6" t="s">
        <v>85</v>
      </c>
      <c r="H32" s="7">
        <v>15</v>
      </c>
      <c r="I32" s="6" t="s">
        <v>72</v>
      </c>
      <c r="J32" s="8">
        <v>1.4</v>
      </c>
      <c r="K32" s="9">
        <v>8.0000000000000002E-3</v>
      </c>
      <c r="L32" s="17"/>
      <c r="M32" s="18">
        <f t="shared" si="0"/>
        <v>0</v>
      </c>
      <c r="N32" s="12" t="str">
        <f t="shared" si="1"/>
        <v/>
      </c>
      <c r="O32" s="44" t="str">
        <f t="shared" si="2"/>
        <v>Indicare la 'Percentuale di sconto offerta'</v>
      </c>
      <c r="P32" s="44"/>
    </row>
    <row r="33" spans="1:16" s="10" customFormat="1" ht="24.75" customHeight="1" x14ac:dyDescent="0.25">
      <c r="A33" s="39"/>
      <c r="B33" s="34" t="s">
        <v>21</v>
      </c>
      <c r="C33" s="36"/>
      <c r="D33" s="36"/>
      <c r="E33" s="35" t="s">
        <v>75</v>
      </c>
      <c r="F33" s="35" t="s">
        <v>76</v>
      </c>
      <c r="G33" s="6" t="s">
        <v>84</v>
      </c>
      <c r="H33" s="7">
        <v>7</v>
      </c>
      <c r="I33" s="6" t="s">
        <v>72</v>
      </c>
      <c r="J33" s="8">
        <v>2.6</v>
      </c>
      <c r="K33" s="9">
        <v>1.6E-2</v>
      </c>
      <c r="L33" s="17"/>
      <c r="M33" s="18">
        <f t="shared" si="0"/>
        <v>0</v>
      </c>
      <c r="N33" s="12" t="str">
        <f t="shared" si="1"/>
        <v/>
      </c>
      <c r="O33" s="44" t="str">
        <f t="shared" si="2"/>
        <v>Indicare la 'Percentuale di sconto offerta'</v>
      </c>
      <c r="P33" s="44"/>
    </row>
    <row r="34" spans="1:16" s="10" customFormat="1" ht="24.75" customHeight="1" x14ac:dyDescent="0.25">
      <c r="A34" s="40"/>
      <c r="B34" s="34"/>
      <c r="C34" s="37"/>
      <c r="D34" s="37"/>
      <c r="E34" s="37"/>
      <c r="F34" s="37"/>
      <c r="G34" s="6" t="s">
        <v>85</v>
      </c>
      <c r="H34" s="7">
        <v>10</v>
      </c>
      <c r="I34" s="6" t="s">
        <v>72</v>
      </c>
      <c r="J34" s="8">
        <v>1.4</v>
      </c>
      <c r="K34" s="9">
        <v>8.0000000000000002E-3</v>
      </c>
      <c r="L34" s="17"/>
      <c r="M34" s="18">
        <f t="shared" si="0"/>
        <v>0</v>
      </c>
      <c r="N34" s="12" t="str">
        <f t="shared" si="1"/>
        <v/>
      </c>
      <c r="O34" s="44" t="str">
        <f t="shared" si="2"/>
        <v>Indicare la 'Percentuale di sconto offerta'</v>
      </c>
      <c r="P34" s="44"/>
    </row>
    <row r="35" spans="1:16" s="10" customFormat="1" ht="29.25" customHeight="1" x14ac:dyDescent="0.25">
      <c r="A35" s="38" t="s">
        <v>25</v>
      </c>
      <c r="B35" s="34" t="s">
        <v>26</v>
      </c>
      <c r="C35" s="35" t="s">
        <v>1</v>
      </c>
      <c r="D35" s="35" t="s">
        <v>46</v>
      </c>
      <c r="E35" s="35" t="s">
        <v>75</v>
      </c>
      <c r="F35" s="35" t="s">
        <v>76</v>
      </c>
      <c r="G35" s="6" t="s">
        <v>84</v>
      </c>
      <c r="H35" s="7">
        <v>13</v>
      </c>
      <c r="I35" s="6" t="s">
        <v>72</v>
      </c>
      <c r="J35" s="8">
        <v>2.2000000000000002</v>
      </c>
      <c r="K35" s="9">
        <v>2.4E-2</v>
      </c>
      <c r="L35" s="17"/>
      <c r="M35" s="18">
        <f t="shared" si="0"/>
        <v>0</v>
      </c>
      <c r="N35" s="12" t="str">
        <f t="shared" si="1"/>
        <v/>
      </c>
      <c r="O35" s="44" t="str">
        <f t="shared" si="2"/>
        <v>Indicare la 'Percentuale di sconto offerta'</v>
      </c>
      <c r="P35" s="44"/>
    </row>
    <row r="36" spans="1:16" s="10" customFormat="1" ht="29.25" customHeight="1" x14ac:dyDescent="0.25">
      <c r="A36" s="39"/>
      <c r="B36" s="34"/>
      <c r="C36" s="36"/>
      <c r="D36" s="36"/>
      <c r="E36" s="37"/>
      <c r="F36" s="37"/>
      <c r="G36" s="6" t="s">
        <v>85</v>
      </c>
      <c r="H36" s="7">
        <v>15</v>
      </c>
      <c r="I36" s="6" t="s">
        <v>72</v>
      </c>
      <c r="J36" s="8">
        <v>2.1</v>
      </c>
      <c r="K36" s="9">
        <v>1.6E-2</v>
      </c>
      <c r="L36" s="17"/>
      <c r="M36" s="18">
        <f t="shared" si="0"/>
        <v>0</v>
      </c>
      <c r="N36" s="12" t="str">
        <f t="shared" si="1"/>
        <v/>
      </c>
      <c r="O36" s="44" t="str">
        <f t="shared" si="2"/>
        <v>Indicare la 'Percentuale di sconto offerta'</v>
      </c>
      <c r="P36" s="44"/>
    </row>
    <row r="37" spans="1:16" s="10" customFormat="1" ht="29.25" customHeight="1" x14ac:dyDescent="0.25">
      <c r="A37" s="39"/>
      <c r="B37" s="34" t="s">
        <v>27</v>
      </c>
      <c r="C37" s="36"/>
      <c r="D37" s="36"/>
      <c r="E37" s="35" t="s">
        <v>75</v>
      </c>
      <c r="F37" s="35" t="s">
        <v>76</v>
      </c>
      <c r="G37" s="6" t="s">
        <v>84</v>
      </c>
      <c r="H37" s="7">
        <v>7</v>
      </c>
      <c r="I37" s="6" t="s">
        <v>72</v>
      </c>
      <c r="J37" s="8">
        <v>2.5</v>
      </c>
      <c r="K37" s="9">
        <v>2.4E-2</v>
      </c>
      <c r="L37" s="17"/>
      <c r="M37" s="18">
        <f t="shared" si="0"/>
        <v>0</v>
      </c>
      <c r="N37" s="12" t="str">
        <f t="shared" si="1"/>
        <v/>
      </c>
      <c r="O37" s="44" t="str">
        <f t="shared" si="2"/>
        <v>Indicare la 'Percentuale di sconto offerta'</v>
      </c>
      <c r="P37" s="44"/>
    </row>
    <row r="38" spans="1:16" s="10" customFormat="1" ht="29.25" customHeight="1" x14ac:dyDescent="0.25">
      <c r="A38" s="39"/>
      <c r="B38" s="34"/>
      <c r="C38" s="36"/>
      <c r="D38" s="36"/>
      <c r="E38" s="37"/>
      <c r="F38" s="37"/>
      <c r="G38" s="6" t="s">
        <v>85</v>
      </c>
      <c r="H38" s="7">
        <v>10</v>
      </c>
      <c r="I38" s="6" t="s">
        <v>72</v>
      </c>
      <c r="J38" s="8">
        <v>2.4</v>
      </c>
      <c r="K38" s="9">
        <v>1.6E-2</v>
      </c>
      <c r="L38" s="17"/>
      <c r="M38" s="18">
        <f t="shared" si="0"/>
        <v>0</v>
      </c>
      <c r="N38" s="12" t="str">
        <f t="shared" si="1"/>
        <v/>
      </c>
      <c r="O38" s="44" t="str">
        <f t="shared" si="2"/>
        <v>Indicare la 'Percentuale di sconto offerta'</v>
      </c>
      <c r="P38" s="44"/>
    </row>
    <row r="39" spans="1:16" s="10" customFormat="1" ht="29.25" customHeight="1" x14ac:dyDescent="0.25">
      <c r="A39" s="39"/>
      <c r="B39" s="34" t="s">
        <v>28</v>
      </c>
      <c r="C39" s="36"/>
      <c r="D39" s="36"/>
      <c r="E39" s="35" t="s">
        <v>75</v>
      </c>
      <c r="F39" s="35" t="s">
        <v>76</v>
      </c>
      <c r="G39" s="6" t="s">
        <v>84</v>
      </c>
      <c r="H39" s="7">
        <v>7</v>
      </c>
      <c r="I39" s="6" t="s">
        <v>72</v>
      </c>
      <c r="J39" s="8">
        <v>2.9</v>
      </c>
      <c r="K39" s="9">
        <v>2.4E-2</v>
      </c>
      <c r="L39" s="17"/>
      <c r="M39" s="18">
        <f t="shared" si="0"/>
        <v>0</v>
      </c>
      <c r="N39" s="12" t="str">
        <f t="shared" si="1"/>
        <v/>
      </c>
      <c r="O39" s="44" t="str">
        <f t="shared" si="2"/>
        <v>Indicare la 'Percentuale di sconto offerta'</v>
      </c>
      <c r="P39" s="44"/>
    </row>
    <row r="40" spans="1:16" s="10" customFormat="1" ht="29.25" customHeight="1" x14ac:dyDescent="0.25">
      <c r="A40" s="40"/>
      <c r="B40" s="34"/>
      <c r="C40" s="37"/>
      <c r="D40" s="37"/>
      <c r="E40" s="37"/>
      <c r="F40" s="37"/>
      <c r="G40" s="6" t="s">
        <v>85</v>
      </c>
      <c r="H40" s="7">
        <v>10</v>
      </c>
      <c r="I40" s="6" t="s">
        <v>72</v>
      </c>
      <c r="J40" s="8">
        <v>2.8</v>
      </c>
      <c r="K40" s="9">
        <v>1.6E-2</v>
      </c>
      <c r="L40" s="17"/>
      <c r="M40" s="18">
        <f t="shared" si="0"/>
        <v>0</v>
      </c>
      <c r="N40" s="12" t="str">
        <f t="shared" si="1"/>
        <v/>
      </c>
      <c r="O40" s="44" t="str">
        <f t="shared" si="2"/>
        <v>Indicare la 'Percentuale di sconto offerta'</v>
      </c>
      <c r="P40" s="44"/>
    </row>
    <row r="41" spans="1:16" s="10" customFormat="1" ht="50.25" customHeight="1" x14ac:dyDescent="0.25">
      <c r="A41" s="38" t="s">
        <v>47</v>
      </c>
      <c r="B41" s="35" t="s">
        <v>48</v>
      </c>
      <c r="C41" s="35" t="s">
        <v>1</v>
      </c>
      <c r="D41" s="35" t="s">
        <v>62</v>
      </c>
      <c r="E41" s="35" t="s">
        <v>70</v>
      </c>
      <c r="F41" s="35" t="s">
        <v>71</v>
      </c>
      <c r="G41" s="6" t="s">
        <v>86</v>
      </c>
      <c r="H41" s="7">
        <v>7</v>
      </c>
      <c r="I41" s="6" t="s">
        <v>72</v>
      </c>
      <c r="J41" s="8">
        <v>2.4</v>
      </c>
      <c r="K41" s="9">
        <v>3.2000000000000001E-2</v>
      </c>
      <c r="L41" s="17"/>
      <c r="M41" s="18">
        <f t="shared" si="0"/>
        <v>0</v>
      </c>
      <c r="N41" s="12" t="str">
        <f t="shared" si="1"/>
        <v/>
      </c>
      <c r="O41" s="44" t="str">
        <f t="shared" si="2"/>
        <v>Indicare la 'Percentuale di sconto offerta'</v>
      </c>
      <c r="P41" s="44"/>
    </row>
    <row r="42" spans="1:16" s="10" customFormat="1" ht="55.5" customHeight="1" x14ac:dyDescent="0.25">
      <c r="A42" s="40"/>
      <c r="B42" s="37"/>
      <c r="C42" s="37"/>
      <c r="D42" s="37"/>
      <c r="E42" s="37"/>
      <c r="F42" s="37"/>
      <c r="G42" s="6" t="s">
        <v>87</v>
      </c>
      <c r="H42" s="7">
        <v>10</v>
      </c>
      <c r="I42" s="6" t="s">
        <v>72</v>
      </c>
      <c r="J42" s="8">
        <v>2.2999999999999998</v>
      </c>
      <c r="K42" s="9">
        <v>2.4E-2</v>
      </c>
      <c r="L42" s="17"/>
      <c r="M42" s="18">
        <f t="shared" si="0"/>
        <v>0</v>
      </c>
      <c r="N42" s="12" t="str">
        <f t="shared" si="1"/>
        <v/>
      </c>
      <c r="O42" s="44" t="str">
        <f t="shared" si="2"/>
        <v>Indicare la 'Percentuale di sconto offerta'</v>
      </c>
      <c r="P42" s="44"/>
    </row>
    <row r="43" spans="1:16" s="10" customFormat="1" ht="47.25" customHeight="1" x14ac:dyDescent="0.25">
      <c r="A43" s="33" t="s">
        <v>37</v>
      </c>
      <c r="B43" s="34" t="s">
        <v>49</v>
      </c>
      <c r="C43" s="34" t="s">
        <v>1</v>
      </c>
      <c r="D43" s="35" t="s">
        <v>77</v>
      </c>
      <c r="E43" s="35" t="s">
        <v>70</v>
      </c>
      <c r="F43" s="35" t="s">
        <v>71</v>
      </c>
      <c r="G43" s="6" t="s">
        <v>86</v>
      </c>
      <c r="H43" s="7">
        <v>10</v>
      </c>
      <c r="I43" s="6" t="s">
        <v>72</v>
      </c>
      <c r="J43" s="8">
        <v>0.9</v>
      </c>
      <c r="K43" s="9">
        <v>1.6E-2</v>
      </c>
      <c r="L43" s="17"/>
      <c r="M43" s="18">
        <f t="shared" si="0"/>
        <v>0</v>
      </c>
      <c r="N43" s="12" t="str">
        <f t="shared" si="1"/>
        <v/>
      </c>
      <c r="O43" s="44" t="str">
        <f t="shared" si="2"/>
        <v>Indicare la 'Percentuale di sconto offerta'</v>
      </c>
      <c r="P43" s="44"/>
    </row>
    <row r="44" spans="1:16" s="10" customFormat="1" ht="54.75" customHeight="1" x14ac:dyDescent="0.25">
      <c r="A44" s="33"/>
      <c r="B44" s="34"/>
      <c r="C44" s="34"/>
      <c r="D44" s="37"/>
      <c r="E44" s="37"/>
      <c r="F44" s="37"/>
      <c r="G44" s="6" t="s">
        <v>87</v>
      </c>
      <c r="H44" s="7">
        <v>13</v>
      </c>
      <c r="I44" s="6" t="s">
        <v>72</v>
      </c>
      <c r="J44" s="8">
        <v>0.8</v>
      </c>
      <c r="K44" s="9">
        <v>1.2E-2</v>
      </c>
      <c r="L44" s="17"/>
      <c r="M44" s="18">
        <f t="shared" si="0"/>
        <v>0</v>
      </c>
      <c r="N44" s="12" t="str">
        <f t="shared" si="1"/>
        <v/>
      </c>
      <c r="O44" s="44" t="str">
        <f t="shared" si="2"/>
        <v>Indicare la 'Percentuale di sconto offerta'</v>
      </c>
      <c r="P44" s="44"/>
    </row>
    <row r="45" spans="1:16" s="10" customFormat="1" ht="41.25" customHeight="1" x14ac:dyDescent="0.25">
      <c r="A45" s="38" t="s">
        <v>22</v>
      </c>
      <c r="B45" s="35" t="s">
        <v>16</v>
      </c>
      <c r="C45" s="35" t="s">
        <v>24</v>
      </c>
      <c r="D45" s="35" t="s">
        <v>59</v>
      </c>
      <c r="E45" s="35" t="s">
        <v>78</v>
      </c>
      <c r="F45" s="35"/>
      <c r="G45" s="6" t="s">
        <v>88</v>
      </c>
      <c r="H45" s="7">
        <v>10</v>
      </c>
      <c r="I45" s="6" t="s">
        <v>72</v>
      </c>
      <c r="J45" s="8">
        <v>0.31</v>
      </c>
      <c r="K45" s="9">
        <v>7.7999999999999996E-3</v>
      </c>
      <c r="L45" s="17"/>
      <c r="M45" s="18">
        <f t="shared" si="0"/>
        <v>0</v>
      </c>
      <c r="N45" s="12" t="str">
        <f t="shared" si="1"/>
        <v/>
      </c>
      <c r="O45" s="44" t="str">
        <f t="shared" si="2"/>
        <v>Indicare la 'Percentuale di sconto offerta'</v>
      </c>
      <c r="P45" s="44"/>
    </row>
    <row r="46" spans="1:16" s="10" customFormat="1" ht="41.25" customHeight="1" x14ac:dyDescent="0.25">
      <c r="A46" s="39"/>
      <c r="B46" s="36"/>
      <c r="C46" s="36"/>
      <c r="D46" s="36"/>
      <c r="E46" s="36"/>
      <c r="F46" s="36"/>
      <c r="G46" s="6" t="s">
        <v>89</v>
      </c>
      <c r="H46" s="7">
        <v>13</v>
      </c>
      <c r="I46" s="6" t="s">
        <v>72</v>
      </c>
      <c r="J46" s="8">
        <v>0.21</v>
      </c>
      <c r="K46" s="9">
        <v>6.4999999999999997E-3</v>
      </c>
      <c r="L46" s="17"/>
      <c r="M46" s="18">
        <f t="shared" si="0"/>
        <v>0</v>
      </c>
      <c r="N46" s="12" t="str">
        <f t="shared" si="1"/>
        <v/>
      </c>
      <c r="O46" s="44" t="str">
        <f t="shared" si="2"/>
        <v>Indicare la 'Percentuale di sconto offerta'</v>
      </c>
      <c r="P46" s="44"/>
    </row>
    <row r="47" spans="1:16" s="10" customFormat="1" ht="41.25" customHeight="1" x14ac:dyDescent="0.25">
      <c r="A47" s="39"/>
      <c r="B47" s="36"/>
      <c r="C47" s="36"/>
      <c r="D47" s="36"/>
      <c r="E47" s="36"/>
      <c r="F47" s="36"/>
      <c r="G47" s="6" t="s">
        <v>90</v>
      </c>
      <c r="H47" s="7">
        <v>10</v>
      </c>
      <c r="I47" s="6" t="s">
        <v>72</v>
      </c>
      <c r="J47" s="8">
        <v>0.13</v>
      </c>
      <c r="K47" s="9">
        <v>5.1999999999999998E-3</v>
      </c>
      <c r="L47" s="17"/>
      <c r="M47" s="18">
        <f t="shared" si="0"/>
        <v>0</v>
      </c>
      <c r="N47" s="12" t="str">
        <f t="shared" si="1"/>
        <v/>
      </c>
      <c r="O47" s="44" t="str">
        <f t="shared" si="2"/>
        <v>Indicare la 'Percentuale di sconto offerta'</v>
      </c>
      <c r="P47" s="44"/>
    </row>
    <row r="48" spans="1:16" s="10" customFormat="1" ht="41.25" customHeight="1" x14ac:dyDescent="0.25">
      <c r="A48" s="39"/>
      <c r="B48" s="36"/>
      <c r="C48" s="36"/>
      <c r="D48" s="36"/>
      <c r="E48" s="36"/>
      <c r="F48" s="37"/>
      <c r="G48" s="6" t="s">
        <v>91</v>
      </c>
      <c r="H48" s="7">
        <v>13</v>
      </c>
      <c r="I48" s="6" t="s">
        <v>72</v>
      </c>
      <c r="J48" s="8">
        <v>4.4999999999999998E-2</v>
      </c>
      <c r="K48" s="9">
        <v>2.5999999999999999E-3</v>
      </c>
      <c r="L48" s="17"/>
      <c r="M48" s="18">
        <f t="shared" si="0"/>
        <v>0</v>
      </c>
      <c r="N48" s="12" t="str">
        <f t="shared" si="1"/>
        <v/>
      </c>
      <c r="O48" s="44" t="str">
        <f t="shared" si="2"/>
        <v>Indicare la 'Percentuale di sconto offerta'</v>
      </c>
      <c r="P48" s="44"/>
    </row>
    <row r="49" spans="1:16" s="10" customFormat="1" ht="29.25" customHeight="1" x14ac:dyDescent="0.25">
      <c r="A49" s="38" t="s">
        <v>23</v>
      </c>
      <c r="B49" s="35" t="s">
        <v>9</v>
      </c>
      <c r="C49" s="35" t="s">
        <v>24</v>
      </c>
      <c r="D49" s="35" t="s">
        <v>60</v>
      </c>
      <c r="E49" s="35" t="s">
        <v>78</v>
      </c>
      <c r="F49" s="35"/>
      <c r="G49" s="6" t="s">
        <v>88</v>
      </c>
      <c r="H49" s="7">
        <v>7</v>
      </c>
      <c r="I49" s="6" t="s">
        <v>72</v>
      </c>
      <c r="J49" s="8">
        <v>0.31</v>
      </c>
      <c r="K49" s="9">
        <v>7.7999999999999996E-3</v>
      </c>
      <c r="L49" s="17"/>
      <c r="M49" s="18">
        <f t="shared" si="0"/>
        <v>0</v>
      </c>
      <c r="N49" s="12" t="str">
        <f t="shared" si="1"/>
        <v/>
      </c>
      <c r="O49" s="44" t="str">
        <f t="shared" si="2"/>
        <v>Indicare la 'Percentuale di sconto offerta'</v>
      </c>
      <c r="P49" s="44"/>
    </row>
    <row r="50" spans="1:16" s="10" customFormat="1" ht="29.25" customHeight="1" x14ac:dyDescent="0.25">
      <c r="A50" s="39"/>
      <c r="B50" s="36"/>
      <c r="C50" s="36"/>
      <c r="D50" s="36"/>
      <c r="E50" s="36"/>
      <c r="F50" s="36"/>
      <c r="G50" s="6" t="s">
        <v>89</v>
      </c>
      <c r="H50" s="7">
        <v>10</v>
      </c>
      <c r="I50" s="6" t="s">
        <v>72</v>
      </c>
      <c r="J50" s="8">
        <v>0.23</v>
      </c>
      <c r="K50" s="9">
        <v>6.4999999999999997E-3</v>
      </c>
      <c r="L50" s="17"/>
      <c r="M50" s="18">
        <f t="shared" si="0"/>
        <v>0</v>
      </c>
      <c r="N50" s="12" t="str">
        <f t="shared" si="1"/>
        <v/>
      </c>
      <c r="O50" s="44" t="str">
        <f t="shared" si="2"/>
        <v>Indicare la 'Percentuale di sconto offerta'</v>
      </c>
      <c r="P50" s="44"/>
    </row>
    <row r="51" spans="1:16" s="10" customFormat="1" ht="29.25" customHeight="1" x14ac:dyDescent="0.25">
      <c r="A51" s="39"/>
      <c r="B51" s="36"/>
      <c r="C51" s="36"/>
      <c r="D51" s="36"/>
      <c r="E51" s="36"/>
      <c r="F51" s="36"/>
      <c r="G51" s="6" t="s">
        <v>90</v>
      </c>
      <c r="H51" s="7">
        <v>7</v>
      </c>
      <c r="I51" s="6" t="s">
        <v>72</v>
      </c>
      <c r="J51" s="8">
        <v>0.17</v>
      </c>
      <c r="K51" s="9">
        <v>5.1999999999999998E-3</v>
      </c>
      <c r="L51" s="17"/>
      <c r="M51" s="18">
        <f t="shared" si="0"/>
        <v>0</v>
      </c>
      <c r="N51" s="12" t="str">
        <f t="shared" si="1"/>
        <v/>
      </c>
      <c r="O51" s="44" t="str">
        <f t="shared" si="2"/>
        <v>Indicare la 'Percentuale di sconto offerta'</v>
      </c>
      <c r="P51" s="44"/>
    </row>
    <row r="52" spans="1:16" s="10" customFormat="1" ht="29.25" customHeight="1" x14ac:dyDescent="0.25">
      <c r="A52" s="39"/>
      <c r="B52" s="36"/>
      <c r="C52" s="36"/>
      <c r="D52" s="36"/>
      <c r="E52" s="36"/>
      <c r="F52" s="37"/>
      <c r="G52" s="6" t="s">
        <v>91</v>
      </c>
      <c r="H52" s="7">
        <v>10</v>
      </c>
      <c r="I52" s="6" t="s">
        <v>72</v>
      </c>
      <c r="J52" s="8">
        <v>5.5E-2</v>
      </c>
      <c r="K52" s="9">
        <v>2.5999999999999999E-3</v>
      </c>
      <c r="L52" s="17"/>
      <c r="M52" s="18">
        <f t="shared" si="0"/>
        <v>0</v>
      </c>
      <c r="N52" s="12" t="str">
        <f t="shared" si="1"/>
        <v/>
      </c>
      <c r="O52" s="44" t="str">
        <f t="shared" si="2"/>
        <v>Indicare la 'Percentuale di sconto offerta'</v>
      </c>
      <c r="P52" s="44"/>
    </row>
    <row r="53" spans="1:16" s="10" customFormat="1" ht="29.25" customHeight="1" x14ac:dyDescent="0.25">
      <c r="A53" s="33" t="s">
        <v>0</v>
      </c>
      <c r="B53" s="35" t="s">
        <v>39</v>
      </c>
      <c r="C53" s="35" t="s">
        <v>44</v>
      </c>
      <c r="D53" s="35" t="s">
        <v>50</v>
      </c>
      <c r="E53" s="34" t="s">
        <v>78</v>
      </c>
      <c r="F53" s="35"/>
      <c r="G53" s="6" t="s">
        <v>88</v>
      </c>
      <c r="H53" s="7">
        <v>7</v>
      </c>
      <c r="I53" s="6" t="s">
        <v>72</v>
      </c>
      <c r="J53" s="8">
        <v>2.6</v>
      </c>
      <c r="K53" s="9">
        <v>7.7999999999999996E-3</v>
      </c>
      <c r="L53" s="17"/>
      <c r="M53" s="18">
        <f t="shared" si="0"/>
        <v>0</v>
      </c>
      <c r="N53" s="12" t="str">
        <f t="shared" si="1"/>
        <v/>
      </c>
      <c r="O53" s="44" t="str">
        <f t="shared" si="2"/>
        <v>Indicare la 'Percentuale di sconto offerta'</v>
      </c>
      <c r="P53" s="44"/>
    </row>
    <row r="54" spans="1:16" s="10" customFormat="1" ht="29.25" customHeight="1" x14ac:dyDescent="0.25">
      <c r="A54" s="33"/>
      <c r="B54" s="36"/>
      <c r="C54" s="36"/>
      <c r="D54" s="36"/>
      <c r="E54" s="34"/>
      <c r="F54" s="36"/>
      <c r="G54" s="6" t="s">
        <v>89</v>
      </c>
      <c r="H54" s="7">
        <v>10</v>
      </c>
      <c r="I54" s="6" t="s">
        <v>72</v>
      </c>
      <c r="J54" s="8">
        <v>1.6</v>
      </c>
      <c r="K54" s="9">
        <v>6.4999999999999997E-3</v>
      </c>
      <c r="L54" s="17"/>
      <c r="M54" s="18">
        <f t="shared" si="0"/>
        <v>0</v>
      </c>
      <c r="N54" s="12" t="str">
        <f t="shared" si="1"/>
        <v/>
      </c>
      <c r="O54" s="44" t="str">
        <f t="shared" si="2"/>
        <v>Indicare la 'Percentuale di sconto offerta'</v>
      </c>
      <c r="P54" s="44"/>
    </row>
    <row r="55" spans="1:16" s="10" customFormat="1" ht="29.25" customHeight="1" x14ac:dyDescent="0.25">
      <c r="A55" s="33"/>
      <c r="B55" s="36"/>
      <c r="C55" s="36"/>
      <c r="D55" s="36"/>
      <c r="E55" s="34"/>
      <c r="F55" s="36"/>
      <c r="G55" s="6" t="s">
        <v>90</v>
      </c>
      <c r="H55" s="7">
        <v>13</v>
      </c>
      <c r="I55" s="6" t="s">
        <v>72</v>
      </c>
      <c r="J55" s="8">
        <v>0.7</v>
      </c>
      <c r="K55" s="9">
        <v>5.1999999999999998E-3</v>
      </c>
      <c r="L55" s="17"/>
      <c r="M55" s="18">
        <f t="shared" si="0"/>
        <v>0</v>
      </c>
      <c r="N55" s="12" t="str">
        <f t="shared" si="1"/>
        <v/>
      </c>
      <c r="O55" s="44" t="str">
        <f t="shared" si="2"/>
        <v>Indicare la 'Percentuale di sconto offerta'</v>
      </c>
      <c r="P55" s="44"/>
    </row>
    <row r="56" spans="1:16" s="10" customFormat="1" ht="29.25" customHeight="1" x14ac:dyDescent="0.25">
      <c r="A56" s="33"/>
      <c r="B56" s="36"/>
      <c r="C56" s="36"/>
      <c r="D56" s="36"/>
      <c r="E56" s="34"/>
      <c r="F56" s="37"/>
      <c r="G56" s="6" t="s">
        <v>91</v>
      </c>
      <c r="H56" s="7">
        <v>15</v>
      </c>
      <c r="I56" s="6" t="s">
        <v>72</v>
      </c>
      <c r="J56" s="8">
        <v>0.6</v>
      </c>
      <c r="K56" s="9">
        <v>2.5999999999999999E-3</v>
      </c>
      <c r="L56" s="17"/>
      <c r="M56" s="18">
        <f t="shared" si="0"/>
        <v>0</v>
      </c>
      <c r="N56" s="12" t="str">
        <f t="shared" si="1"/>
        <v/>
      </c>
      <c r="O56" s="44" t="str">
        <f t="shared" si="2"/>
        <v>Indicare la 'Percentuale di sconto offerta'</v>
      </c>
      <c r="P56" s="44"/>
    </row>
    <row r="57" spans="1:16" s="10" customFormat="1" ht="29.25" customHeight="1" x14ac:dyDescent="0.25">
      <c r="A57" s="33"/>
      <c r="B57" s="35" t="s">
        <v>40</v>
      </c>
      <c r="C57" s="36"/>
      <c r="D57" s="36"/>
      <c r="E57" s="34" t="s">
        <v>78</v>
      </c>
      <c r="F57" s="35"/>
      <c r="G57" s="6" t="s">
        <v>88</v>
      </c>
      <c r="H57" s="7">
        <v>7</v>
      </c>
      <c r="I57" s="6" t="s">
        <v>72</v>
      </c>
      <c r="J57" s="8">
        <v>1</v>
      </c>
      <c r="K57" s="9">
        <v>7.7999999999999996E-3</v>
      </c>
      <c r="L57" s="17"/>
      <c r="M57" s="18">
        <f t="shared" si="0"/>
        <v>0</v>
      </c>
      <c r="N57" s="12" t="str">
        <f t="shared" si="1"/>
        <v/>
      </c>
      <c r="O57" s="44" t="str">
        <f t="shared" si="2"/>
        <v>Indicare la 'Percentuale di sconto offerta'</v>
      </c>
      <c r="P57" s="44"/>
    </row>
    <row r="58" spans="1:16" s="10" customFormat="1" ht="29.25" customHeight="1" x14ac:dyDescent="0.25">
      <c r="A58" s="33"/>
      <c r="B58" s="36"/>
      <c r="C58" s="36"/>
      <c r="D58" s="36"/>
      <c r="E58" s="34"/>
      <c r="F58" s="36"/>
      <c r="G58" s="6" t="s">
        <v>89</v>
      </c>
      <c r="H58" s="7">
        <v>10</v>
      </c>
      <c r="I58" s="6" t="s">
        <v>72</v>
      </c>
      <c r="J58" s="8">
        <v>0.9</v>
      </c>
      <c r="K58" s="9">
        <v>6.4999999999999997E-3</v>
      </c>
      <c r="L58" s="17"/>
      <c r="M58" s="18">
        <f t="shared" si="0"/>
        <v>0</v>
      </c>
      <c r="N58" s="12" t="str">
        <f t="shared" si="1"/>
        <v/>
      </c>
      <c r="O58" s="44" t="str">
        <f t="shared" si="2"/>
        <v>Indicare la 'Percentuale di sconto offerta'</v>
      </c>
      <c r="P58" s="44"/>
    </row>
    <row r="59" spans="1:16" s="10" customFormat="1" ht="29.25" customHeight="1" x14ac:dyDescent="0.25">
      <c r="A59" s="33"/>
      <c r="B59" s="36"/>
      <c r="C59" s="36"/>
      <c r="D59" s="36"/>
      <c r="E59" s="34"/>
      <c r="F59" s="36"/>
      <c r="G59" s="6" t="s">
        <v>90</v>
      </c>
      <c r="H59" s="7">
        <v>13</v>
      </c>
      <c r="I59" s="6" t="s">
        <v>72</v>
      </c>
      <c r="J59" s="8">
        <v>0.8</v>
      </c>
      <c r="K59" s="9">
        <v>5.1999999999999998E-3</v>
      </c>
      <c r="L59" s="17"/>
      <c r="M59" s="18">
        <f t="shared" si="0"/>
        <v>0</v>
      </c>
      <c r="N59" s="12" t="str">
        <f t="shared" si="1"/>
        <v/>
      </c>
      <c r="O59" s="44" t="str">
        <f t="shared" si="2"/>
        <v>Indicare la 'Percentuale di sconto offerta'</v>
      </c>
      <c r="P59" s="44"/>
    </row>
    <row r="60" spans="1:16" s="10" customFormat="1" ht="29.25" customHeight="1" x14ac:dyDescent="0.25">
      <c r="A60" s="33"/>
      <c r="B60" s="36"/>
      <c r="C60" s="36"/>
      <c r="D60" s="36"/>
      <c r="E60" s="34"/>
      <c r="F60" s="37"/>
      <c r="G60" s="6" t="s">
        <v>91</v>
      </c>
      <c r="H60" s="7">
        <v>15</v>
      </c>
      <c r="I60" s="6" t="s">
        <v>72</v>
      </c>
      <c r="J60" s="8">
        <v>0.7</v>
      </c>
      <c r="K60" s="9">
        <v>2.5999999999999999E-3</v>
      </c>
      <c r="L60" s="17"/>
      <c r="M60" s="18">
        <f t="shared" si="0"/>
        <v>0</v>
      </c>
      <c r="N60" s="12" t="str">
        <f t="shared" si="1"/>
        <v/>
      </c>
      <c r="O60" s="44" t="str">
        <f t="shared" si="2"/>
        <v>Indicare la 'Percentuale di sconto offerta'</v>
      </c>
      <c r="P60" s="44"/>
    </row>
    <row r="61" spans="1:16" s="10" customFormat="1" ht="29.25" customHeight="1" x14ac:dyDescent="0.25">
      <c r="A61" s="33" t="s">
        <v>42</v>
      </c>
      <c r="B61" s="34" t="s">
        <v>43</v>
      </c>
      <c r="C61" s="34" t="s">
        <v>44</v>
      </c>
      <c r="D61" s="34" t="s">
        <v>51</v>
      </c>
      <c r="E61" s="34" t="s">
        <v>78</v>
      </c>
      <c r="F61" s="35"/>
      <c r="G61" s="6" t="s">
        <v>88</v>
      </c>
      <c r="H61" s="7">
        <v>7</v>
      </c>
      <c r="I61" s="6" t="s">
        <v>72</v>
      </c>
      <c r="J61" s="8">
        <v>2.6</v>
      </c>
      <c r="K61" s="9">
        <v>7.7999999999999996E-3</v>
      </c>
      <c r="L61" s="17"/>
      <c r="M61" s="18">
        <f t="shared" si="0"/>
        <v>0</v>
      </c>
      <c r="N61" s="12" t="str">
        <f t="shared" si="1"/>
        <v/>
      </c>
      <c r="O61" s="44" t="str">
        <f t="shared" si="2"/>
        <v>Indicare la 'Percentuale di sconto offerta'</v>
      </c>
      <c r="P61" s="44"/>
    </row>
    <row r="62" spans="1:16" s="10" customFormat="1" ht="29.25" customHeight="1" x14ac:dyDescent="0.25">
      <c r="A62" s="33"/>
      <c r="B62" s="34"/>
      <c r="C62" s="34"/>
      <c r="D62" s="34"/>
      <c r="E62" s="34"/>
      <c r="F62" s="36"/>
      <c r="G62" s="6" t="s">
        <v>89</v>
      </c>
      <c r="H62" s="7">
        <v>10</v>
      </c>
      <c r="I62" s="6" t="s">
        <v>72</v>
      </c>
      <c r="J62" s="8">
        <v>1.2000000000000002</v>
      </c>
      <c r="K62" s="9">
        <v>6.4999999999999997E-3</v>
      </c>
      <c r="L62" s="17"/>
      <c r="M62" s="18">
        <f t="shared" si="0"/>
        <v>0</v>
      </c>
      <c r="N62" s="12" t="str">
        <f t="shared" si="1"/>
        <v/>
      </c>
      <c r="O62" s="44" t="str">
        <f t="shared" si="2"/>
        <v>Indicare la 'Percentuale di sconto offerta'</v>
      </c>
      <c r="P62" s="44"/>
    </row>
    <row r="63" spans="1:16" s="10" customFormat="1" ht="29.25" customHeight="1" x14ac:dyDescent="0.25">
      <c r="A63" s="33"/>
      <c r="B63" s="34"/>
      <c r="C63" s="34"/>
      <c r="D63" s="34"/>
      <c r="E63" s="34"/>
      <c r="F63" s="36"/>
      <c r="G63" s="6" t="s">
        <v>90</v>
      </c>
      <c r="H63" s="7">
        <v>13</v>
      </c>
      <c r="I63" s="6" t="s">
        <v>72</v>
      </c>
      <c r="J63" s="8">
        <v>0.6</v>
      </c>
      <c r="K63" s="9">
        <v>5.1999999999999998E-3</v>
      </c>
      <c r="L63" s="17"/>
      <c r="M63" s="18">
        <f t="shared" si="0"/>
        <v>0</v>
      </c>
      <c r="N63" s="12" t="str">
        <f t="shared" si="1"/>
        <v/>
      </c>
      <c r="O63" s="44" t="str">
        <f t="shared" si="2"/>
        <v>Indicare la 'Percentuale di sconto offerta'</v>
      </c>
      <c r="P63" s="44"/>
    </row>
    <row r="64" spans="1:16" s="10" customFormat="1" ht="29.25" customHeight="1" x14ac:dyDescent="0.25">
      <c r="A64" s="33"/>
      <c r="B64" s="34"/>
      <c r="C64" s="34"/>
      <c r="D64" s="34"/>
      <c r="E64" s="34"/>
      <c r="F64" s="37"/>
      <c r="G64" s="6" t="s">
        <v>91</v>
      </c>
      <c r="H64" s="7">
        <v>15</v>
      </c>
      <c r="I64" s="6" t="s">
        <v>72</v>
      </c>
      <c r="J64" s="8">
        <v>0.4</v>
      </c>
      <c r="K64" s="9">
        <v>2.5999999999999999E-3</v>
      </c>
      <c r="L64" s="17"/>
      <c r="M64" s="18">
        <f t="shared" si="0"/>
        <v>0</v>
      </c>
      <c r="N64" s="12" t="str">
        <f t="shared" si="1"/>
        <v/>
      </c>
      <c r="O64" s="44" t="str">
        <f t="shared" si="2"/>
        <v>Indicare la 'Percentuale di sconto offerta'</v>
      </c>
      <c r="P64" s="44"/>
    </row>
    <row r="65" spans="1:16" s="10" customFormat="1" ht="29.25" customHeight="1" x14ac:dyDescent="0.25">
      <c r="A65" s="33" t="s">
        <v>52</v>
      </c>
      <c r="B65" s="34" t="s">
        <v>63</v>
      </c>
      <c r="C65" s="34" t="s">
        <v>41</v>
      </c>
      <c r="D65" s="34" t="s">
        <v>53</v>
      </c>
      <c r="E65" s="34" t="s">
        <v>78</v>
      </c>
      <c r="F65" s="35"/>
      <c r="G65" s="6" t="s">
        <v>88</v>
      </c>
      <c r="H65" s="7">
        <v>7</v>
      </c>
      <c r="I65" s="6" t="s">
        <v>72</v>
      </c>
      <c r="J65" s="8">
        <v>0.6</v>
      </c>
      <c r="K65" s="9">
        <v>7.7999999999999996E-3</v>
      </c>
      <c r="L65" s="17"/>
      <c r="M65" s="18">
        <f t="shared" si="0"/>
        <v>0</v>
      </c>
      <c r="N65" s="12" t="str">
        <f t="shared" si="1"/>
        <v/>
      </c>
      <c r="O65" s="44" t="str">
        <f t="shared" si="2"/>
        <v>Indicare la 'Percentuale di sconto offerta'</v>
      </c>
      <c r="P65" s="44"/>
    </row>
    <row r="66" spans="1:16" s="10" customFormat="1" ht="29.25" customHeight="1" x14ac:dyDescent="0.25">
      <c r="A66" s="33"/>
      <c r="B66" s="34"/>
      <c r="C66" s="34"/>
      <c r="D66" s="34"/>
      <c r="E66" s="34"/>
      <c r="F66" s="36"/>
      <c r="G66" s="6" t="s">
        <v>89</v>
      </c>
      <c r="H66" s="7">
        <v>10</v>
      </c>
      <c r="I66" s="6" t="s">
        <v>72</v>
      </c>
      <c r="J66" s="8">
        <v>0.4</v>
      </c>
      <c r="K66" s="9">
        <v>6.4999999999999997E-3</v>
      </c>
      <c r="L66" s="17"/>
      <c r="M66" s="18">
        <f t="shared" si="0"/>
        <v>0</v>
      </c>
      <c r="N66" s="12" t="str">
        <f t="shared" si="1"/>
        <v/>
      </c>
      <c r="O66" s="44" t="str">
        <f t="shared" si="2"/>
        <v>Indicare la 'Percentuale di sconto offerta'</v>
      </c>
      <c r="P66" s="44"/>
    </row>
    <row r="67" spans="1:16" s="10" customFormat="1" ht="29.25" customHeight="1" x14ac:dyDescent="0.25">
      <c r="A67" s="33"/>
      <c r="B67" s="34"/>
      <c r="C67" s="34"/>
      <c r="D67" s="34"/>
      <c r="E67" s="34"/>
      <c r="F67" s="36"/>
      <c r="G67" s="6" t="s">
        <v>90</v>
      </c>
      <c r="H67" s="7">
        <v>13</v>
      </c>
      <c r="I67" s="6" t="s">
        <v>72</v>
      </c>
      <c r="J67" s="8">
        <v>0.3</v>
      </c>
      <c r="K67" s="9">
        <v>5.1999999999999998E-3</v>
      </c>
      <c r="L67" s="17"/>
      <c r="M67" s="18">
        <f t="shared" si="0"/>
        <v>0</v>
      </c>
      <c r="N67" s="12" t="str">
        <f t="shared" si="1"/>
        <v/>
      </c>
      <c r="O67" s="44" t="str">
        <f t="shared" si="2"/>
        <v>Indicare la 'Percentuale di sconto offerta'</v>
      </c>
      <c r="P67" s="44"/>
    </row>
    <row r="68" spans="1:16" s="10" customFormat="1" ht="29.25" customHeight="1" x14ac:dyDescent="0.25">
      <c r="A68" s="33"/>
      <c r="B68" s="34"/>
      <c r="C68" s="34"/>
      <c r="D68" s="34"/>
      <c r="E68" s="34"/>
      <c r="F68" s="37"/>
      <c r="G68" s="6" t="s">
        <v>91</v>
      </c>
      <c r="H68" s="7">
        <v>15</v>
      </c>
      <c r="I68" s="6" t="s">
        <v>72</v>
      </c>
      <c r="J68" s="8">
        <v>6.5000000000000002E-2</v>
      </c>
      <c r="K68" s="9">
        <v>2.5999999999999999E-3</v>
      </c>
      <c r="L68" s="17"/>
      <c r="M68" s="18">
        <f t="shared" si="0"/>
        <v>0</v>
      </c>
      <c r="N68" s="12" t="str">
        <f t="shared" si="1"/>
        <v/>
      </c>
      <c r="O68" s="44" t="str">
        <f t="shared" si="2"/>
        <v>Indicare la 'Percentuale di sconto offerta'</v>
      </c>
      <c r="P68" s="44"/>
    </row>
    <row r="69" spans="1:16" s="10" customFormat="1" ht="29.25" customHeight="1" x14ac:dyDescent="0.25">
      <c r="A69" s="33" t="s">
        <v>54</v>
      </c>
      <c r="B69" s="34" t="s">
        <v>64</v>
      </c>
      <c r="C69" s="34" t="s">
        <v>41</v>
      </c>
      <c r="D69" s="34" t="s">
        <v>55</v>
      </c>
      <c r="E69" s="34" t="s">
        <v>78</v>
      </c>
      <c r="F69" s="35"/>
      <c r="G69" s="6" t="s">
        <v>88</v>
      </c>
      <c r="H69" s="7">
        <v>7</v>
      </c>
      <c r="I69" s="6" t="s">
        <v>72</v>
      </c>
      <c r="J69" s="8">
        <v>0.31</v>
      </c>
      <c r="K69" s="9">
        <v>7.7999999999999996E-3</v>
      </c>
      <c r="L69" s="17"/>
      <c r="M69" s="18">
        <f t="shared" si="0"/>
        <v>0</v>
      </c>
      <c r="N69" s="12" t="str">
        <f t="shared" si="1"/>
        <v/>
      </c>
      <c r="O69" s="44" t="str">
        <f t="shared" si="2"/>
        <v>Indicare la 'Percentuale di sconto offerta'</v>
      </c>
      <c r="P69" s="44"/>
    </row>
    <row r="70" spans="1:16" s="10" customFormat="1" ht="29.25" customHeight="1" x14ac:dyDescent="0.25">
      <c r="A70" s="33"/>
      <c r="B70" s="34"/>
      <c r="C70" s="34"/>
      <c r="D70" s="34"/>
      <c r="E70" s="34"/>
      <c r="F70" s="36"/>
      <c r="G70" s="6" t="s">
        <v>89</v>
      </c>
      <c r="H70" s="7">
        <v>10</v>
      </c>
      <c r="I70" s="6" t="s">
        <v>72</v>
      </c>
      <c r="J70" s="8">
        <v>0.30000000000000004</v>
      </c>
      <c r="K70" s="9">
        <v>6.4999999999999997E-3</v>
      </c>
      <c r="L70" s="17"/>
      <c r="M70" s="18">
        <f t="shared" si="0"/>
        <v>0</v>
      </c>
      <c r="N70" s="12" t="str">
        <f t="shared" si="1"/>
        <v/>
      </c>
      <c r="O70" s="44" t="str">
        <f t="shared" si="2"/>
        <v>Indicare la 'Percentuale di sconto offerta'</v>
      </c>
      <c r="P70" s="44"/>
    </row>
    <row r="71" spans="1:16" s="10" customFormat="1" ht="29.25" customHeight="1" x14ac:dyDescent="0.25">
      <c r="A71" s="33"/>
      <c r="B71" s="34"/>
      <c r="C71" s="34"/>
      <c r="D71" s="34"/>
      <c r="E71" s="34"/>
      <c r="F71" s="36"/>
      <c r="G71" s="6" t="s">
        <v>90</v>
      </c>
      <c r="H71" s="7">
        <v>13</v>
      </c>
      <c r="I71" s="6" t="s">
        <v>72</v>
      </c>
      <c r="J71" s="8">
        <v>0.28000000000000003</v>
      </c>
      <c r="K71" s="9">
        <v>5.1999999999999998E-3</v>
      </c>
      <c r="L71" s="17"/>
      <c r="M71" s="18">
        <f t="shared" si="0"/>
        <v>0</v>
      </c>
      <c r="N71" s="12" t="str">
        <f t="shared" si="1"/>
        <v/>
      </c>
      <c r="O71" s="44" t="str">
        <f t="shared" si="2"/>
        <v>Indicare la 'Percentuale di sconto offerta'</v>
      </c>
      <c r="P71" s="44"/>
    </row>
    <row r="72" spans="1:16" s="10" customFormat="1" ht="29.25" customHeight="1" x14ac:dyDescent="0.25">
      <c r="A72" s="33"/>
      <c r="B72" s="34"/>
      <c r="C72" s="34"/>
      <c r="D72" s="34"/>
      <c r="E72" s="34"/>
      <c r="F72" s="37"/>
      <c r="G72" s="6" t="s">
        <v>91</v>
      </c>
      <c r="H72" s="7">
        <v>15</v>
      </c>
      <c r="I72" s="6" t="s">
        <v>72</v>
      </c>
      <c r="J72" s="8">
        <v>0.19</v>
      </c>
      <c r="K72" s="9">
        <v>2.5999999999999999E-3</v>
      </c>
      <c r="L72" s="17"/>
      <c r="M72" s="18">
        <f t="shared" si="0"/>
        <v>0</v>
      </c>
      <c r="N72" s="12" t="str">
        <f t="shared" si="1"/>
        <v/>
      </c>
      <c r="O72" s="44" t="str">
        <f t="shared" si="2"/>
        <v>Indicare la 'Percentuale di sconto offerta'</v>
      </c>
      <c r="P72" s="44"/>
    </row>
    <row r="73" spans="1:16" s="10" customFormat="1" ht="29.25" customHeight="1" x14ac:dyDescent="0.25">
      <c r="A73" s="33" t="s">
        <v>56</v>
      </c>
      <c r="B73" s="34" t="s">
        <v>65</v>
      </c>
      <c r="C73" s="34" t="s">
        <v>41</v>
      </c>
      <c r="D73" s="34" t="s">
        <v>38</v>
      </c>
      <c r="E73" s="34" t="s">
        <v>78</v>
      </c>
      <c r="F73" s="35"/>
      <c r="G73" s="6" t="s">
        <v>88</v>
      </c>
      <c r="H73" s="7">
        <v>7</v>
      </c>
      <c r="I73" s="6" t="s">
        <v>72</v>
      </c>
      <c r="J73" s="8">
        <v>0.44999999999999996</v>
      </c>
      <c r="K73" s="9">
        <v>7.7999999999999996E-3</v>
      </c>
      <c r="L73" s="17"/>
      <c r="M73" s="18">
        <f t="shared" si="0"/>
        <v>0</v>
      </c>
      <c r="N73" s="12" t="str">
        <f t="shared" si="1"/>
        <v/>
      </c>
      <c r="O73" s="44" t="str">
        <f t="shared" si="2"/>
        <v>Indicare la 'Percentuale di sconto offerta'</v>
      </c>
      <c r="P73" s="44"/>
    </row>
    <row r="74" spans="1:16" s="10" customFormat="1" ht="29.25" customHeight="1" x14ac:dyDescent="0.25">
      <c r="A74" s="33"/>
      <c r="B74" s="34"/>
      <c r="C74" s="34"/>
      <c r="D74" s="34"/>
      <c r="E74" s="34"/>
      <c r="F74" s="36"/>
      <c r="G74" s="6" t="s">
        <v>89</v>
      </c>
      <c r="H74" s="7">
        <v>10</v>
      </c>
      <c r="I74" s="6" t="s">
        <v>72</v>
      </c>
      <c r="J74" s="8">
        <v>0.28000000000000003</v>
      </c>
      <c r="K74" s="9">
        <v>6.4999999999999997E-3</v>
      </c>
      <c r="L74" s="17"/>
      <c r="M74" s="18">
        <f t="shared" si="0"/>
        <v>0</v>
      </c>
      <c r="N74" s="12" t="str">
        <f t="shared" si="1"/>
        <v/>
      </c>
      <c r="O74" s="44" t="str">
        <f t="shared" si="2"/>
        <v>Indicare la 'Percentuale di sconto offerta'</v>
      </c>
      <c r="P74" s="44"/>
    </row>
    <row r="75" spans="1:16" s="10" customFormat="1" ht="29.25" customHeight="1" x14ac:dyDescent="0.25">
      <c r="A75" s="33"/>
      <c r="B75" s="34"/>
      <c r="C75" s="34"/>
      <c r="D75" s="34"/>
      <c r="E75" s="34"/>
      <c r="F75" s="36"/>
      <c r="G75" s="6" t="s">
        <v>90</v>
      </c>
      <c r="H75" s="7">
        <v>13</v>
      </c>
      <c r="I75" s="6" t="s">
        <v>72</v>
      </c>
      <c r="J75" s="8">
        <v>0.25</v>
      </c>
      <c r="K75" s="9">
        <v>5.1999999999999998E-3</v>
      </c>
      <c r="L75" s="17"/>
      <c r="M75" s="18">
        <f t="shared" si="0"/>
        <v>0</v>
      </c>
      <c r="N75" s="12" t="str">
        <f t="shared" si="1"/>
        <v/>
      </c>
      <c r="O75" s="44" t="str">
        <f t="shared" si="2"/>
        <v>Indicare la 'Percentuale di sconto offerta'</v>
      </c>
      <c r="P75" s="44"/>
    </row>
    <row r="76" spans="1:16" s="10" customFormat="1" ht="29.25" customHeight="1" x14ac:dyDescent="0.25">
      <c r="A76" s="33"/>
      <c r="B76" s="34"/>
      <c r="C76" s="34"/>
      <c r="D76" s="34"/>
      <c r="E76" s="34"/>
      <c r="F76" s="37"/>
      <c r="G76" s="6" t="s">
        <v>91</v>
      </c>
      <c r="H76" s="7">
        <v>15</v>
      </c>
      <c r="I76" s="6" t="s">
        <v>72</v>
      </c>
      <c r="J76" s="8">
        <v>0.17</v>
      </c>
      <c r="K76" s="9">
        <v>2.5999999999999999E-3</v>
      </c>
      <c r="L76" s="17"/>
      <c r="M76" s="18">
        <f t="shared" ref="M76:M80" si="3">+L76*K76</f>
        <v>0</v>
      </c>
      <c r="N76" s="12" t="str">
        <f t="shared" ref="N76:N80" si="4">IF(L76="","",ROUND(J76-(J76*L76),3))</f>
        <v/>
      </c>
      <c r="O76" s="44" t="str">
        <f t="shared" ref="O76:O80" si="5">+IF(L76="","Indicare la 'Percentuale di sconto offerta'","")</f>
        <v>Indicare la 'Percentuale di sconto offerta'</v>
      </c>
      <c r="P76" s="44"/>
    </row>
    <row r="77" spans="1:16" s="10" customFormat="1" ht="29.25" customHeight="1" x14ac:dyDescent="0.25">
      <c r="A77" s="33" t="s">
        <v>57</v>
      </c>
      <c r="B77" s="34" t="s">
        <v>58</v>
      </c>
      <c r="C77" s="34" t="s">
        <v>41</v>
      </c>
      <c r="D77" s="34" t="s">
        <v>55</v>
      </c>
      <c r="E77" s="34" t="s">
        <v>78</v>
      </c>
      <c r="F77" s="35"/>
      <c r="G77" s="6" t="s">
        <v>88</v>
      </c>
      <c r="H77" s="7">
        <v>7</v>
      </c>
      <c r="I77" s="6" t="s">
        <v>72</v>
      </c>
      <c r="J77" s="8">
        <v>1.5</v>
      </c>
      <c r="K77" s="9">
        <v>7.9000000000000008E-3</v>
      </c>
      <c r="L77" s="17"/>
      <c r="M77" s="18">
        <f t="shared" si="3"/>
        <v>0</v>
      </c>
      <c r="N77" s="12" t="str">
        <f t="shared" si="4"/>
        <v/>
      </c>
      <c r="O77" s="44" t="str">
        <f t="shared" si="5"/>
        <v>Indicare la 'Percentuale di sconto offerta'</v>
      </c>
      <c r="P77" s="44"/>
    </row>
    <row r="78" spans="1:16" s="10" customFormat="1" ht="29.25" customHeight="1" x14ac:dyDescent="0.25">
      <c r="A78" s="33"/>
      <c r="B78" s="34"/>
      <c r="C78" s="34"/>
      <c r="D78" s="34"/>
      <c r="E78" s="34"/>
      <c r="F78" s="36"/>
      <c r="G78" s="6" t="s">
        <v>89</v>
      </c>
      <c r="H78" s="7">
        <v>10</v>
      </c>
      <c r="I78" s="6" t="s">
        <v>72</v>
      </c>
      <c r="J78" s="8">
        <v>0.9</v>
      </c>
      <c r="K78" s="9">
        <v>6.4999999999999997E-3</v>
      </c>
      <c r="L78" s="17"/>
      <c r="M78" s="18">
        <f t="shared" si="3"/>
        <v>0</v>
      </c>
      <c r="N78" s="12" t="str">
        <f t="shared" si="4"/>
        <v/>
      </c>
      <c r="O78" s="44" t="str">
        <f t="shared" si="5"/>
        <v>Indicare la 'Percentuale di sconto offerta'</v>
      </c>
      <c r="P78" s="44"/>
    </row>
    <row r="79" spans="1:16" s="10" customFormat="1" ht="29.25" customHeight="1" x14ac:dyDescent="0.25">
      <c r="A79" s="33"/>
      <c r="B79" s="34"/>
      <c r="C79" s="34"/>
      <c r="D79" s="34"/>
      <c r="E79" s="34"/>
      <c r="F79" s="36"/>
      <c r="G79" s="6" t="s">
        <v>90</v>
      </c>
      <c r="H79" s="7">
        <v>13</v>
      </c>
      <c r="I79" s="6" t="s">
        <v>72</v>
      </c>
      <c r="J79" s="8">
        <v>0.7</v>
      </c>
      <c r="K79" s="9">
        <v>5.1999999999999998E-3</v>
      </c>
      <c r="L79" s="17"/>
      <c r="M79" s="18">
        <f t="shared" si="3"/>
        <v>0</v>
      </c>
      <c r="N79" s="12" t="str">
        <f t="shared" si="4"/>
        <v/>
      </c>
      <c r="O79" s="44" t="str">
        <f t="shared" si="5"/>
        <v>Indicare la 'Percentuale di sconto offerta'</v>
      </c>
      <c r="P79" s="44"/>
    </row>
    <row r="80" spans="1:16" s="10" customFormat="1" ht="29.25" customHeight="1" x14ac:dyDescent="0.25">
      <c r="A80" s="33"/>
      <c r="B80" s="34"/>
      <c r="C80" s="34"/>
      <c r="D80" s="34"/>
      <c r="E80" s="34"/>
      <c r="F80" s="37"/>
      <c r="G80" s="6" t="s">
        <v>91</v>
      </c>
      <c r="H80" s="7">
        <v>15</v>
      </c>
      <c r="I80" s="6" t="s">
        <v>72</v>
      </c>
      <c r="J80" s="8">
        <v>0.30000000000000004</v>
      </c>
      <c r="K80" s="9">
        <v>2.5999999999999999E-3</v>
      </c>
      <c r="L80" s="17"/>
      <c r="M80" s="18">
        <f t="shared" si="3"/>
        <v>0</v>
      </c>
      <c r="N80" s="12" t="str">
        <f t="shared" si="4"/>
        <v/>
      </c>
      <c r="O80" s="44" t="str">
        <f t="shared" si="5"/>
        <v>Indicare la 'Percentuale di sconto offerta'</v>
      </c>
      <c r="P80" s="44"/>
    </row>
    <row r="82" spans="10:14" ht="22.15" customHeight="1" x14ac:dyDescent="0.25">
      <c r="J82" s="22" t="s">
        <v>100</v>
      </c>
      <c r="K82" s="22"/>
      <c r="L82" s="22"/>
      <c r="M82" s="23" t="str">
        <f>IF(K3&lt;&gt;L3,"Inserire tutti i valori",ROUND(SUM(M11:M80),9))</f>
        <v>Inserire tutti i valori</v>
      </c>
    </row>
    <row r="83" spans="10:14" ht="35.450000000000003" customHeight="1" x14ac:dyDescent="0.25">
      <c r="J83" s="22"/>
      <c r="K83" s="22"/>
      <c r="L83" s="22"/>
      <c r="M83" s="23"/>
    </row>
    <row r="84" spans="10:14" ht="12.75" customHeight="1" x14ac:dyDescent="0.25"/>
    <row r="85" spans="10:14" ht="44.25" customHeight="1" x14ac:dyDescent="0.25">
      <c r="M85" s="21"/>
    </row>
    <row r="86" spans="10:14" ht="36" customHeight="1" x14ac:dyDescent="0.25">
      <c r="N86" s="20"/>
    </row>
    <row r="87" spans="10:14" ht="11.25" customHeight="1" x14ac:dyDescent="0.25">
      <c r="M87" s="19"/>
    </row>
  </sheetData>
  <sheetProtection algorithmName="SHA-512" hashValue="y0ZPZyScazlF0lxhDWeo+rmCxBPYd8qcLl3GrX0jmlQEg5d08keO+ugI1PXS2SHoLkM2z5Q6inYzBPpKVr4qHQ==" saltValue="0kyCAviSVMqacCWYJCM3GQ==" spinCount="100000" sheet="1" objects="1" scenarios="1"/>
  <mergeCells count="211">
    <mergeCell ref="O74:P74"/>
    <mergeCell ref="O75:P75"/>
    <mergeCell ref="O76:P76"/>
    <mergeCell ref="O77:P77"/>
    <mergeCell ref="O78:P78"/>
    <mergeCell ref="O79:P79"/>
    <mergeCell ref="O80:P80"/>
    <mergeCell ref="O65:P65"/>
    <mergeCell ref="O66:P66"/>
    <mergeCell ref="O67:P67"/>
    <mergeCell ref="O68:P68"/>
    <mergeCell ref="O69:P69"/>
    <mergeCell ref="O70:P70"/>
    <mergeCell ref="O71:P71"/>
    <mergeCell ref="O72:P72"/>
    <mergeCell ref="O73:P73"/>
    <mergeCell ref="O63:P63"/>
    <mergeCell ref="O64:P64"/>
    <mergeCell ref="O47:P47"/>
    <mergeCell ref="O48:P48"/>
    <mergeCell ref="O49:P49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38:P38"/>
    <mergeCell ref="O39:P39"/>
    <mergeCell ref="O40:P40"/>
    <mergeCell ref="O41:P41"/>
    <mergeCell ref="O42:P42"/>
    <mergeCell ref="O43:P43"/>
    <mergeCell ref="O44:P44"/>
    <mergeCell ref="O45:P45"/>
    <mergeCell ref="O46:P46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B2:D2"/>
    <mergeCell ref="A11:A12"/>
    <mergeCell ref="B11:B12"/>
    <mergeCell ref="C11:C12"/>
    <mergeCell ref="D11:D12"/>
    <mergeCell ref="A15:A16"/>
    <mergeCell ref="B15:B16"/>
    <mergeCell ref="C15:C16"/>
    <mergeCell ref="D15:D16"/>
    <mergeCell ref="A8:J8"/>
    <mergeCell ref="E15:E16"/>
    <mergeCell ref="F15:F16"/>
    <mergeCell ref="E11:E12"/>
    <mergeCell ref="F11:F12"/>
    <mergeCell ref="A13:A14"/>
    <mergeCell ref="B13:B14"/>
    <mergeCell ref="C13:C14"/>
    <mergeCell ref="D13:D14"/>
    <mergeCell ref="E13:E14"/>
    <mergeCell ref="F13:F14"/>
    <mergeCell ref="A19:A20"/>
    <mergeCell ref="B19:B20"/>
    <mergeCell ref="C19:C20"/>
    <mergeCell ref="D19:D20"/>
    <mergeCell ref="E19:E20"/>
    <mergeCell ref="F19:F20"/>
    <mergeCell ref="A17:A18"/>
    <mergeCell ref="B17:B18"/>
    <mergeCell ref="C17:C18"/>
    <mergeCell ref="D17:D18"/>
    <mergeCell ref="E17:E18"/>
    <mergeCell ref="F17:F18"/>
    <mergeCell ref="A29:A34"/>
    <mergeCell ref="B29:B30"/>
    <mergeCell ref="C29:C34"/>
    <mergeCell ref="D29:D34"/>
    <mergeCell ref="E29:E30"/>
    <mergeCell ref="F29:F30"/>
    <mergeCell ref="A21:A28"/>
    <mergeCell ref="B21:B22"/>
    <mergeCell ref="C21:C28"/>
    <mergeCell ref="D21:D28"/>
    <mergeCell ref="E21:E22"/>
    <mergeCell ref="F21:F22"/>
    <mergeCell ref="B23:B24"/>
    <mergeCell ref="E23:E24"/>
    <mergeCell ref="F23:F24"/>
    <mergeCell ref="B25:B26"/>
    <mergeCell ref="B31:B32"/>
    <mergeCell ref="E31:E32"/>
    <mergeCell ref="F31:F32"/>
    <mergeCell ref="B33:B34"/>
    <mergeCell ref="E33:E34"/>
    <mergeCell ref="F33:F34"/>
    <mergeCell ref="E25:E26"/>
    <mergeCell ref="F25:F28"/>
    <mergeCell ref="B27:B28"/>
    <mergeCell ref="E27:E28"/>
    <mergeCell ref="A43:A44"/>
    <mergeCell ref="B43:B44"/>
    <mergeCell ref="C43:C44"/>
    <mergeCell ref="D43:D44"/>
    <mergeCell ref="E43:E44"/>
    <mergeCell ref="F43:F44"/>
    <mergeCell ref="E39:E40"/>
    <mergeCell ref="F39:F40"/>
    <mergeCell ref="A41:A42"/>
    <mergeCell ref="B41:B42"/>
    <mergeCell ref="C41:C42"/>
    <mergeCell ref="D41:D42"/>
    <mergeCell ref="E41:E42"/>
    <mergeCell ref="F41:F42"/>
    <mergeCell ref="A35:A40"/>
    <mergeCell ref="B35:B36"/>
    <mergeCell ref="C35:C40"/>
    <mergeCell ref="D35:D40"/>
    <mergeCell ref="E35:E36"/>
    <mergeCell ref="F35:F36"/>
    <mergeCell ref="B37:B38"/>
    <mergeCell ref="E37:E38"/>
    <mergeCell ref="F37:F38"/>
    <mergeCell ref="B39:B40"/>
    <mergeCell ref="A49:A52"/>
    <mergeCell ref="B49:B52"/>
    <mergeCell ref="C49:C52"/>
    <mergeCell ref="D49:D52"/>
    <mergeCell ref="E49:E52"/>
    <mergeCell ref="F49:F52"/>
    <mergeCell ref="A45:A48"/>
    <mergeCell ref="B45:B48"/>
    <mergeCell ref="C45:C48"/>
    <mergeCell ref="D45:D48"/>
    <mergeCell ref="E45:E48"/>
    <mergeCell ref="F45:F48"/>
    <mergeCell ref="B57:B60"/>
    <mergeCell ref="E57:E60"/>
    <mergeCell ref="F57:F60"/>
    <mergeCell ref="A61:A64"/>
    <mergeCell ref="B61:B64"/>
    <mergeCell ref="C61:C64"/>
    <mergeCell ref="D61:D64"/>
    <mergeCell ref="E61:E64"/>
    <mergeCell ref="A53:A60"/>
    <mergeCell ref="B53:B56"/>
    <mergeCell ref="C53:C60"/>
    <mergeCell ref="D53:D60"/>
    <mergeCell ref="E53:E56"/>
    <mergeCell ref="F53:F56"/>
    <mergeCell ref="E69:E72"/>
    <mergeCell ref="F69:F72"/>
    <mergeCell ref="F61:F64"/>
    <mergeCell ref="A65:A68"/>
    <mergeCell ref="B65:B68"/>
    <mergeCell ref="C65:C68"/>
    <mergeCell ref="D65:D68"/>
    <mergeCell ref="E65:E68"/>
    <mergeCell ref="F65:F68"/>
    <mergeCell ref="J82:L83"/>
    <mergeCell ref="M82:M83"/>
    <mergeCell ref="K3:K4"/>
    <mergeCell ref="L3:L4"/>
    <mergeCell ref="K1:L1"/>
    <mergeCell ref="B1:F1"/>
    <mergeCell ref="A5:D5"/>
    <mergeCell ref="E5:G5"/>
    <mergeCell ref="A77:A80"/>
    <mergeCell ref="B77:B80"/>
    <mergeCell ref="C77:C80"/>
    <mergeCell ref="D77:D80"/>
    <mergeCell ref="E77:E80"/>
    <mergeCell ref="F77:F80"/>
    <mergeCell ref="A73:A76"/>
    <mergeCell ref="B73:B76"/>
    <mergeCell ref="C73:C76"/>
    <mergeCell ref="D73:D76"/>
    <mergeCell ref="E73:E76"/>
    <mergeCell ref="F73:F76"/>
    <mergeCell ref="A69:A72"/>
    <mergeCell ref="B69:B72"/>
    <mergeCell ref="C69:C72"/>
    <mergeCell ref="D69:D72"/>
  </mergeCells>
  <dataValidations count="3">
    <dataValidation allowBlank="1" showInputMessage="1" showErrorMessage="1" errorTitle="ERRORE" error="Non è ammessa l'indicazione di un importo:_x000a_- negativo_x000a_-pari a zero_x000a_-con un numero di cifre decimali maggiore di 3" sqref="O1:P4 O8:P8 O84:P1048576 O9:AD83 N82:N83 M86" xr:uid="{5A67752D-B972-41D0-99AD-118E0513B07F}"/>
    <dataValidation allowBlank="1" showInputMessage="1" sqref="M11:N80" xr:uid="{E08B61B9-C72C-4CB6-BDB6-E7500C311F17}"/>
    <dataValidation type="custom" allowBlank="1" showInputMessage="1" showErrorMessage="1" errorTitle="Errore!" error="Non è ammesso:_x000a_- Ribasso % negativo_x000a_- Ribasso % con un numero di cifre decimali superiori a 3 (Tre)_x000a_- Ribasso % superiore al 100%" sqref="L11:L80" xr:uid="{29638B5C-9DD6-463A-A4C6-808D9BB3FB66}">
      <formula1>AND(L11&gt;=0%,L11&lt;=100%,LEN(TEXT(L11*100-INT(L11*100),"0,000#"))&lt; 6)</formula1>
    </dataValidation>
  </dataValidations>
  <pageMargins left="0.7" right="0.7" top="0.75" bottom="0.75" header="0.3" footer="0.3"/>
  <pageSetup paperSize="9" scale="2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All.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Coppola Mario</dc:creator>
  <cp:lastModifiedBy>Coppola Mario</cp:lastModifiedBy>
  <cp:lastPrinted>2015-03-10T09:02:20Z</cp:lastPrinted>
  <dcterms:created xsi:type="dcterms:W3CDTF">2015-03-03T17:16:14Z</dcterms:created>
  <dcterms:modified xsi:type="dcterms:W3CDTF">2020-09-25T10:09:45Z</dcterms:modified>
</cp:coreProperties>
</file>