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Modulo offerta economica" sheetId="1" r:id="rId1"/>
  </sheets>
  <definedNames>
    <definedName name="_xlnm.Print_Area" localSheetId="0">'Modulo offerta economica'!$A$1:$N$43</definedName>
    <definedName name="Excel_BuiltIn_Print_Area" localSheetId="0">'Modulo offerta economica'!$A$1:$N$43</definedName>
  </definedNames>
  <calcPr fullCalcOnLoad="1"/>
</workbook>
</file>

<file path=xl/sharedStrings.xml><?xml version="1.0" encoding="utf-8"?>
<sst xmlns="http://schemas.openxmlformats.org/spreadsheetml/2006/main" count="45" uniqueCount="44">
  <si>
    <t>* Compilare i campi evidenziati in azzurro</t>
  </si>
  <si>
    <t>In caso di concorrenti associati tenuti alla sottoscrizione congiunta</t>
  </si>
  <si>
    <t>Il sottoscrittore dichiara:</t>
  </si>
  <si>
    <t>a)</t>
  </si>
  <si>
    <t>di confermare le dichiarazioni di cui alla lettera di invito, presentate in sede di offerta;</t>
  </si>
  <si>
    <t>b)</t>
  </si>
  <si>
    <t>c)</t>
  </si>
  <si>
    <t>di avere preso esatta cognizione della natura dell’appalto e di tutte le circostanze generali e particolari che possono influire sulla sua esecuzione;</t>
  </si>
  <si>
    <t>d)</t>
  </si>
  <si>
    <t>di aver preso visione dove debbono eseguirsi le prestazioni;</t>
  </si>
  <si>
    <t>e)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</si>
  <si>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</si>
  <si>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f)</t>
  </si>
  <si>
    <t xml:space="preserve">di  aver preso visione dei corrispettivi , dei tariffari e dei prezziari posti a base di gara e di ritenerli convenienti e tali da consentire il ribasso offerto; </t>
  </si>
  <si>
    <t>g)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</si>
  <si>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</si>
  <si>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h)</t>
  </si>
  <si>
    <t>di avere accertato l’esistenza e la reperibilità sul mercato dei materiali e della mano d’opera da impiegare nelle prestazioni, in relazione ai tempi previsti per l’esecuzione delle stesse;</t>
  </si>
  <si>
    <t>i)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</si>
  <si>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</si>
  <si>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j)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</si>
  <si>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</si>
  <si>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COSTI RELATIVI ALLA SICUREZZA, di cui all’art.95, comma 10, del D.Lgs. 50/2016 e s.m.i., fino alla seconda cifra decimale [Euro]*</t>
  </si>
  <si>
    <t>Indicare i costi relativi alla sicurezza aziendali, di cui all’art. 95, comma 10, del D.lgs  50/2016 e s.m.i.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</si>
  <si>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</si>
  <si>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</si>
  <si>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k)</t>
  </si>
  <si>
    <t>di  accettare che la presente offerta abbia validità di 180 giorni a partire dalla data fissata per la presentazione della presente offerta.</t>
  </si>
  <si>
    <t>l)</t>
  </si>
  <si>
    <t>di aver preso nota che la validità del contratto decorre dalla data del verbale di consegna e che, su richiesta di Sport e Salute S.p.A. Servizi, dovrà dare inizio all’esecuzione anticipata delle prestazioni anche nelle more della stipula del contratto.</t>
  </si>
  <si>
    <t>Tutto ciò premesso dichiara di essere disposto ad assumere l'appalto di quanto in oggetto, offrendo il ribasso unico percentuale del:</t>
  </si>
  <si>
    <t>RIBASSO UNICO OFFERTO [%] FINO ALLA TERZA CIFRA DECIMALE</t>
  </si>
  <si>
    <t>valevole sull'importo a forfait</t>
  </si>
  <si>
    <t>oltre IVA, relativo alle prestazioni di pulizia ordinaria (giornaliera e periodica) e manutenzione verde Firenze Livorno</t>
  </si>
  <si>
    <t>al mq relativo alle prestazioni di sanificazione</t>
  </si>
  <si>
    <t>importo ribassato</t>
  </si>
  <si>
    <t xml:space="preserve">che sommato a </t>
  </si>
  <si>
    <t>oltre IVA, importo massimo stimato, non soggetto a ribasso, per la contabilizzazione delle prestazioni relative alla sanificazione e a quelle straordinarie di
pulizia a richiesta</t>
  </si>
  <si>
    <t xml:space="preserve">
</t>
  </si>
  <si>
    <t>IMPORTO CONTRATTUALE 
(Gli oneri per la sicurezza sono pari a zero, come indicato nel D.U.V.R.I.)</t>
  </si>
  <si>
    <t>Sottoscritto digitalmente da</t>
  </si>
  <si>
    <t xml:space="preserve">Procedura negoziata per l’affidamento del servizio di pulizia e sistemazione aree a verde e del servizio a chiamata per la sanificazione anti Covid-19, presso le sedi della Regione Toscana. CIG 8786802A63 R.A. 042/21/PN
</t>
  </si>
  <si>
    <t>Allegato B - Modulo offerta economica</t>
  </si>
  <si>
    <t>di accettare integralmente, senza condizione o riserva alcuna, tutte le norme e disposizioni contenute nel presente modulo di offerta, nella lettera di invito recante le modalità di partecipazione e svolgimento della procedura, nello schema di contratto e  capitolato tecnico prestazionale, nonchè in tutti gli altri elaborati disponibili nell’area "Allegati" della RDO on line, relativa alla procedura in oggetto, all'interno del portale https://fornitori.sportesalute.eu;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</si>
</sst>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\-??_-"/>
    <numFmt numFmtId="171" formatCode="_-&quot;€ &quot;* #,##0.00_-;&quot;-€ &quot;* #,##0.00_-;_-&quot;€ &quot;* \-??_-;_-@_-"/>
    <numFmt numFmtId="172" formatCode="#,##0.00&quot; €&quot;"/>
    <numFmt numFmtId="173" formatCode="#,##0.000"/>
    <numFmt numFmtId="174" formatCode="0.000%"/>
    <numFmt numFmtId="175" formatCode="&quot;€ &quot;#,##0.00"/>
    <numFmt numFmtId="176" formatCode="[$€-2]\ #,##0.00;[Red]\-[$€-2]\ #,##0.00"/>
    <numFmt numFmtId="177" formatCode="#,##0.00_ ;\-#,##0.00\ "/>
    <numFmt numFmtId="178" formatCode="&quot;€ &quot;#,##0.000"/>
  </numFmts>
  <fonts count="5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i/>
      <sz val="12"/>
      <color indexed="59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5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sz val="14"/>
      <color indexed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8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1">
      <alignment vertical="top"/>
      <protection/>
    </xf>
    <xf numFmtId="9" fontId="2" fillId="0" borderId="1">
      <alignment vertical="top" wrapText="1"/>
      <protection/>
    </xf>
    <xf numFmtId="0" fontId="1" fillId="0" borderId="1">
      <alignment horizontal="justify" vertical="top" wrapText="1"/>
      <protection hidden="1"/>
    </xf>
    <xf numFmtId="0" fontId="2" fillId="0" borderId="1">
      <alignment horizontal="left" vertical="top" wrapText="1"/>
      <protection/>
    </xf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4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70" fontId="0" fillId="0" borderId="0" applyFill="0" applyBorder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30" borderId="5" applyNumberFormat="0" applyFont="0" applyAlignment="0" applyProtection="0"/>
    <xf numFmtId="0" fontId="47" fillId="20" borderId="6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1" fontId="0" fillId="0" borderId="0" applyFill="0" applyBorder="0" applyAlignment="0" applyProtection="0"/>
    <xf numFmtId="168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8" fillId="33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9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justify" vertical="top" wrapText="1"/>
      <protection/>
    </xf>
    <xf numFmtId="172" fontId="8" fillId="34" borderId="11" xfId="6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17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justify" vertical="top" wrapText="1"/>
      <protection/>
    </xf>
    <xf numFmtId="0" fontId="20" fillId="0" borderId="0" xfId="0" applyFont="1" applyFill="1" applyAlignment="1" applyProtection="1">
      <alignment horizontal="justify" vertical="top" wrapText="1"/>
      <protection/>
    </xf>
    <xf numFmtId="171" fontId="18" fillId="0" borderId="0" xfId="0" applyNumberFormat="1" applyFont="1" applyFill="1" applyAlignment="1" applyProtection="1">
      <alignment horizontal="left" vertical="center" wrapText="1"/>
      <protection/>
    </xf>
    <xf numFmtId="0" fontId="19" fillId="33" borderId="0" xfId="0" applyFont="1" applyFill="1" applyAlignment="1" applyProtection="1">
      <alignment horizontal="justify" vertical="top" wrapText="1"/>
      <protection/>
    </xf>
    <xf numFmtId="174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0" xfId="0" applyFont="1" applyFill="1" applyAlignment="1" applyProtection="1">
      <alignment horizontal="justify" vertical="top" wrapText="1"/>
      <protection/>
    </xf>
    <xf numFmtId="0" fontId="18" fillId="0" borderId="0" xfId="0" applyFont="1" applyFill="1" applyAlignment="1" applyProtection="1">
      <alignment horizontal="justify" vertical="top" wrapText="1"/>
      <protection/>
    </xf>
    <xf numFmtId="0" fontId="19" fillId="33" borderId="0" xfId="0" applyFont="1" applyFill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 horizontal="justify" vertical="top" wrapText="1"/>
      <protection/>
    </xf>
    <xf numFmtId="0" fontId="20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176" fontId="19" fillId="33" borderId="0" xfId="0" applyNumberFormat="1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justify" vertical="center" wrapText="1"/>
      <protection/>
    </xf>
    <xf numFmtId="0" fontId="19" fillId="33" borderId="0" xfId="0" applyFont="1" applyFill="1" applyAlignment="1" applyProtection="1">
      <alignment horizontal="center" vertical="center" wrapText="1"/>
      <protection/>
    </xf>
    <xf numFmtId="0" fontId="18" fillId="33" borderId="0" xfId="0" applyFont="1" applyFill="1" applyAlignment="1" applyProtection="1">
      <alignment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175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177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51" applyFont="1" applyBorder="1" applyAlignment="1">
      <alignment horizontal="center" vertical="center" wrapText="1"/>
      <protection/>
    </xf>
    <xf numFmtId="175" fontId="8" fillId="35" borderId="0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6" borderId="11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78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justify" vertical="center" wrapText="1"/>
      <protection/>
    </xf>
    <xf numFmtId="175" fontId="8" fillId="33" borderId="0" xfId="0" applyNumberFormat="1" applyFont="1" applyFill="1" applyBorder="1" applyAlignment="1" applyProtection="1">
      <alignment horizontal="right" vertical="center" wrapText="1"/>
      <protection/>
    </xf>
    <xf numFmtId="0" fontId="20" fillId="33" borderId="14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justify" wrapText="1"/>
      <protection/>
    </xf>
    <xf numFmtId="0" fontId="20" fillId="33" borderId="14" xfId="0" applyNumberFormat="1" applyFont="1" applyFill="1" applyBorder="1" applyAlignment="1" applyProtection="1">
      <alignment horizontal="justify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 locked="0"/>
    </xf>
    <xf numFmtId="0" fontId="11" fillId="33" borderId="14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8" fillId="37" borderId="15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9" fillId="38" borderId="15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Euro" xfId="46"/>
    <cellStyle name="Input" xfId="47"/>
    <cellStyle name="Comma" xfId="48"/>
    <cellStyle name="Comma [0]" xfId="49"/>
    <cellStyle name="Neutrale" xfId="50"/>
    <cellStyle name="Normal_Scheda anagrafica fornitore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1752600</xdr:colOff>
      <xdr:row>2</xdr:row>
      <xdr:rowOff>161925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" y="561975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8"/>
  <sheetViews>
    <sheetView showGridLines="0" tabSelected="1" zoomScale="90" zoomScaleNormal="90" zoomScalePageLayoutView="0" workbookViewId="0" topLeftCell="A1">
      <selection activeCell="B4" sqref="B4:N4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3" hidden="1" customWidth="1"/>
    <col min="10" max="10" width="3.28125" style="3" hidden="1" customWidth="1"/>
    <col min="11" max="11" width="7.421875" style="4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customWidth="1"/>
    <col min="17" max="16384" width="9.140625" style="1" customWidth="1"/>
  </cols>
  <sheetData>
    <row r="1" spans="4:14" s="5" customFormat="1" ht="44.25" customHeight="1">
      <c r="D1" s="65" t="s">
        <v>42</v>
      </c>
      <c r="E1" s="65"/>
      <c r="F1" s="65"/>
      <c r="G1" s="65"/>
      <c r="H1" s="65"/>
      <c r="I1" s="65"/>
      <c r="J1" s="65"/>
      <c r="K1" s="65"/>
      <c r="L1" s="65"/>
      <c r="M1" s="65"/>
      <c r="N1" s="65"/>
    </row>
    <row r="2" s="5" customFormat="1" ht="30.75" customHeight="1">
      <c r="K2" s="6"/>
    </row>
    <row r="3" s="5" customFormat="1" ht="44.25" customHeight="1">
      <c r="K3" s="6"/>
    </row>
    <row r="4" spans="2:14" s="5" customFormat="1" ht="67.5" customHeight="1">
      <c r="B4" s="66" t="s">
        <v>41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2:11" s="7" customFormat="1" ht="18" customHeight="1">
      <c r="B5" s="67" t="s">
        <v>0</v>
      </c>
      <c r="C5" s="67"/>
      <c r="D5" s="67"/>
      <c r="E5" s="67"/>
      <c r="F5" s="67"/>
      <c r="G5" s="8"/>
      <c r="H5" s="8"/>
      <c r="I5" s="9"/>
      <c r="J5" s="9"/>
      <c r="K5" s="10"/>
    </row>
    <row r="6" spans="2:11" s="11" customFormat="1" ht="49.5" customHeight="1">
      <c r="B6" s="68"/>
      <c r="C6" s="68"/>
      <c r="D6" s="68"/>
      <c r="E6" s="68"/>
      <c r="F6" s="68"/>
      <c r="G6" s="64" t="str">
        <f>+IF(B6="","Indicare la 'Ragione sociale per esteso'",IF(B6="Ragione sociale Impresa","Indicare la 'Ragione sociale per esteso'",""))</f>
        <v>Indicare la 'Ragione sociale per esteso'</v>
      </c>
      <c r="H6" s="64"/>
      <c r="I6" s="12"/>
      <c r="J6" s="12" t="str">
        <f>+IF(B6="","- Ragione sociale","")</f>
        <v>- Ragione sociale</v>
      </c>
      <c r="K6" s="13"/>
    </row>
    <row r="7" spans="1:14" s="11" customFormat="1" ht="49.5" customHeight="1">
      <c r="A7" s="14"/>
      <c r="B7" s="69" t="s">
        <v>1</v>
      </c>
      <c r="C7" s="69"/>
      <c r="D7" s="69"/>
      <c r="E7" s="69"/>
      <c r="F7" s="69"/>
      <c r="G7" s="15"/>
      <c r="H7" s="15"/>
      <c r="I7" s="16"/>
      <c r="J7" s="16"/>
      <c r="K7" s="17"/>
      <c r="L7" s="18"/>
      <c r="M7" s="18"/>
      <c r="N7" s="18"/>
    </row>
    <row r="8" spans="1:14" s="11" customFormat="1" ht="49.5" customHeight="1">
      <c r="A8" s="14"/>
      <c r="B8" s="63"/>
      <c r="C8" s="63"/>
      <c r="D8" s="63"/>
      <c r="E8" s="63"/>
      <c r="F8" s="63"/>
      <c r="G8" s="64" t="str">
        <f>+IF(B8="","Indicare la 'Ragione sociale per esteso'",IF(B8="Ragione sociale Impresa/RTI/Consorzio","Indicare la 'Ragione sociale per esteso'",""))</f>
        <v>Indicare la 'Ragione sociale per esteso'</v>
      </c>
      <c r="H8" s="64"/>
      <c r="I8" s="16"/>
      <c r="J8" s="16"/>
      <c r="K8" s="17"/>
      <c r="L8" s="18"/>
      <c r="M8" s="18"/>
      <c r="N8" s="18"/>
    </row>
    <row r="9" spans="1:14" s="11" customFormat="1" ht="23.25" customHeight="1">
      <c r="A9" s="14"/>
      <c r="B9" s="19"/>
      <c r="C9" s="19"/>
      <c r="D9" s="19"/>
      <c r="E9" s="19"/>
      <c r="F9" s="19"/>
      <c r="G9" s="15"/>
      <c r="H9" s="15"/>
      <c r="I9" s="16"/>
      <c r="J9" s="16"/>
      <c r="K9" s="17"/>
      <c r="L9" s="18"/>
      <c r="M9" s="18"/>
      <c r="N9" s="18"/>
    </row>
    <row r="10" spans="1:14" s="11" customFormat="1" ht="49.5" customHeight="1">
      <c r="A10" s="14"/>
      <c r="B10" s="63"/>
      <c r="C10" s="63"/>
      <c r="D10" s="63"/>
      <c r="E10" s="63"/>
      <c r="F10" s="63"/>
      <c r="G10" s="64" t="str">
        <f>+IF(B10="","Indicare la 'Ragione sociale per esteso'",IF(B10="Ragione sociale Impresa/RTI/Consorzio","Indicare la 'Ragione sociale per esteso'",""))</f>
        <v>Indicare la 'Ragione sociale per esteso'</v>
      </c>
      <c r="H10" s="64"/>
      <c r="I10" s="16"/>
      <c r="J10" s="16"/>
      <c r="K10" s="17"/>
      <c r="L10" s="18"/>
      <c r="M10" s="18"/>
      <c r="N10" s="18"/>
    </row>
    <row r="11" spans="1:14" s="11" customFormat="1" ht="24" customHeight="1">
      <c r="A11" s="14"/>
      <c r="B11" s="20"/>
      <c r="C11" s="20"/>
      <c r="D11" s="20"/>
      <c r="E11" s="20"/>
      <c r="F11" s="18"/>
      <c r="G11" s="15"/>
      <c r="H11" s="15"/>
      <c r="I11" s="16"/>
      <c r="J11" s="16"/>
      <c r="K11" s="17"/>
      <c r="L11" s="18"/>
      <c r="M11" s="18"/>
      <c r="N11" s="18"/>
    </row>
    <row r="12" spans="1:14" s="11" customFormat="1" ht="49.5" customHeight="1">
      <c r="A12" s="14"/>
      <c r="B12" s="63"/>
      <c r="C12" s="63"/>
      <c r="D12" s="63"/>
      <c r="E12" s="63"/>
      <c r="F12" s="63"/>
      <c r="G12" s="64" t="str">
        <f>+IF(B12="","Indicare la 'Ragione sociale per esteso'",IF(B12="Ragione sociale Impresa/RTI/Consorzio","Indicare la 'Ragione sociale per esteso'",""))</f>
        <v>Indicare la 'Ragione sociale per esteso'</v>
      </c>
      <c r="H12" s="64"/>
      <c r="I12" s="16"/>
      <c r="J12" s="16"/>
      <c r="K12" s="17"/>
      <c r="L12" s="18"/>
      <c r="M12" s="18"/>
      <c r="N12" s="18"/>
    </row>
    <row r="13" s="5" customFormat="1" ht="13.5" customHeight="1">
      <c r="K13" s="6"/>
    </row>
    <row r="14" spans="1:11" s="23" customFormat="1" ht="45" customHeight="1">
      <c r="A14" s="53" t="s">
        <v>2</v>
      </c>
      <c r="B14" s="53"/>
      <c r="C14" s="53"/>
      <c r="D14" s="53"/>
      <c r="E14" s="53"/>
      <c r="F14" s="53"/>
      <c r="G14" s="21"/>
      <c r="H14" s="21"/>
      <c r="I14" s="21"/>
      <c r="J14" s="21"/>
      <c r="K14" s="22"/>
    </row>
    <row r="15" spans="1:14" s="23" customFormat="1" ht="33.75" customHeight="1">
      <c r="A15" s="24" t="s">
        <v>3</v>
      </c>
      <c r="B15" s="60" t="s">
        <v>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</row>
    <row r="16" spans="1:14" s="23" customFormat="1" ht="74.25" customHeight="1">
      <c r="A16" s="24" t="s">
        <v>5</v>
      </c>
      <c r="B16" s="60" t="s">
        <v>43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23" customFormat="1" ht="39" customHeight="1">
      <c r="A17" s="24" t="s">
        <v>6</v>
      </c>
      <c r="B17" s="60" t="s">
        <v>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s="23" customFormat="1" ht="27.75" customHeight="1">
      <c r="A18" s="24" t="s">
        <v>8</v>
      </c>
      <c r="B18" s="60" t="s">
        <v>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s="23" customFormat="1" ht="73.5" customHeight="1">
      <c r="A19" s="24" t="s">
        <v>10</v>
      </c>
      <c r="B19" s="60" t="s">
        <v>11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s="23" customFormat="1" ht="45" customHeight="1">
      <c r="A20" s="24" t="s">
        <v>12</v>
      </c>
      <c r="B20" s="60" t="s">
        <v>13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</row>
    <row r="21" spans="1:14" s="23" customFormat="1" ht="61.5" customHeight="1">
      <c r="A21" s="24" t="s">
        <v>14</v>
      </c>
      <c r="B21" s="60" t="s">
        <v>15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s="23" customFormat="1" ht="47.25" customHeight="1">
      <c r="A22" s="24" t="s">
        <v>16</v>
      </c>
      <c r="B22" s="60" t="s">
        <v>17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s="23" customFormat="1" ht="45" customHeight="1">
      <c r="A23" s="24" t="s">
        <v>18</v>
      </c>
      <c r="B23" s="60" t="s">
        <v>19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4" spans="1:14" s="23" customFormat="1" ht="65.25" customHeight="1">
      <c r="A24" s="24" t="s">
        <v>20</v>
      </c>
      <c r="B24" s="60" t="s">
        <v>21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2:14" s="23" customFormat="1" ht="69" customHeight="1">
      <c r="B25" s="54" t="s">
        <v>22</v>
      </c>
      <c r="C25" s="54"/>
      <c r="D25" s="54"/>
      <c r="E25" s="54"/>
      <c r="F25" s="25"/>
      <c r="G25" s="59" t="s">
        <v>23</v>
      </c>
      <c r="H25" s="59"/>
      <c r="I25" s="59"/>
      <c r="J25" s="59"/>
      <c r="K25" s="59"/>
      <c r="L25" s="59"/>
      <c r="M25" s="59"/>
      <c r="N25" s="59"/>
    </row>
    <row r="26" spans="2:14" s="23" customFormat="1" ht="30" customHeight="1">
      <c r="B26" s="26"/>
      <c r="C26" s="26"/>
      <c r="D26" s="26"/>
      <c r="E26" s="26"/>
      <c r="F26" s="27"/>
      <c r="G26" s="28"/>
      <c r="H26" s="28"/>
      <c r="I26" s="28"/>
      <c r="J26" s="28"/>
      <c r="K26" s="28"/>
      <c r="L26" s="28"/>
      <c r="M26" s="28"/>
      <c r="N26" s="28"/>
    </row>
    <row r="27" spans="2:14" s="29" customFormat="1" ht="75" customHeight="1">
      <c r="B27" s="54" t="s">
        <v>24</v>
      </c>
      <c r="C27" s="54"/>
      <c r="D27" s="54"/>
      <c r="E27" s="54"/>
      <c r="F27" s="25"/>
      <c r="G27" s="59" t="s">
        <v>25</v>
      </c>
      <c r="H27" s="59"/>
      <c r="I27" s="59"/>
      <c r="J27" s="59"/>
      <c r="K27" s="59"/>
      <c r="L27" s="59"/>
      <c r="M27" s="59"/>
      <c r="N27" s="59"/>
    </row>
    <row r="28" spans="2:11" s="29" customFormat="1" ht="18.75">
      <c r="B28" s="26"/>
      <c r="C28" s="26"/>
      <c r="D28" s="26"/>
      <c r="E28" s="26"/>
      <c r="F28" s="27"/>
      <c r="G28" s="30"/>
      <c r="H28" s="31"/>
      <c r="I28" s="22"/>
      <c r="J28" s="22"/>
      <c r="K28" s="32"/>
    </row>
    <row r="29" spans="1:14" s="23" customFormat="1" ht="35.25" customHeight="1">
      <c r="A29" s="24" t="s">
        <v>26</v>
      </c>
      <c r="B29" s="60" t="s">
        <v>27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s="23" customFormat="1" ht="45.75" customHeight="1">
      <c r="A30" s="24" t="s">
        <v>28</v>
      </c>
      <c r="B30" s="61" t="s">
        <v>29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s="23" customFormat="1" ht="34.5" customHeight="1">
      <c r="A31" s="53" t="s">
        <v>30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s="23" customFormat="1" ht="52.5" customHeight="1">
      <c r="A32" s="33"/>
      <c r="B32" s="54" t="s">
        <v>31</v>
      </c>
      <c r="C32" s="54"/>
      <c r="D32" s="54"/>
      <c r="E32" s="54"/>
      <c r="F32" s="34"/>
      <c r="G32" s="62" t="str">
        <f>+IF(F32="","Indicare il 'Ribasso % offerto'","")</f>
        <v>Indicare il 'Ribasso % offerto'</v>
      </c>
      <c r="H32" s="62"/>
      <c r="I32" s="35"/>
      <c r="J32" s="35" t="str">
        <f>+IF(F32="","- Ribasso % offerto","")</f>
        <v>- Ribasso % offerto</v>
      </c>
      <c r="K32" s="36"/>
      <c r="L32" s="33"/>
      <c r="M32" s="33"/>
      <c r="N32" s="33"/>
    </row>
    <row r="33" spans="1:14" s="23" customFormat="1" ht="15.75" customHeight="1">
      <c r="A33" s="33"/>
      <c r="B33" s="37"/>
      <c r="C33" s="37"/>
      <c r="D33" s="37"/>
      <c r="E33" s="37"/>
      <c r="F33" s="37"/>
      <c r="G33" s="38"/>
      <c r="H33" s="39"/>
      <c r="I33" s="35"/>
      <c r="J33" s="35"/>
      <c r="K33" s="36"/>
      <c r="L33" s="33"/>
      <c r="M33" s="33"/>
      <c r="N33" s="33"/>
    </row>
    <row r="34" spans="2:16" s="23" customFormat="1" ht="39" customHeight="1">
      <c r="B34" s="40" t="s">
        <v>32</v>
      </c>
      <c r="C34" s="52">
        <v>77013.02</v>
      </c>
      <c r="D34" s="52"/>
      <c r="E34" s="52"/>
      <c r="F34" s="57" t="s">
        <v>33</v>
      </c>
      <c r="G34" s="57"/>
      <c r="H34" s="57"/>
      <c r="I34" s="57"/>
      <c r="J34" s="57"/>
      <c r="K34" s="57"/>
      <c r="L34" s="57"/>
      <c r="M34" s="57"/>
      <c r="N34" s="57"/>
      <c r="P34" s="41"/>
    </row>
    <row r="35" spans="2:16" s="23" customFormat="1" ht="39" customHeight="1">
      <c r="B35" s="40"/>
      <c r="C35" s="52">
        <v>0.4</v>
      </c>
      <c r="D35" s="52"/>
      <c r="E35" s="52"/>
      <c r="F35" s="53" t="s">
        <v>34</v>
      </c>
      <c r="G35" s="53"/>
      <c r="H35" s="53"/>
      <c r="I35" s="53"/>
      <c r="J35" s="53"/>
      <c r="K35" s="53"/>
      <c r="L35" s="53"/>
      <c r="M35" s="53"/>
      <c r="N35" s="53"/>
      <c r="P35" s="41"/>
    </row>
    <row r="36" spans="2:16" s="23" customFormat="1" ht="39" customHeight="1">
      <c r="B36" s="40"/>
      <c r="C36" s="58">
        <f>C34*(1-$F$32)</f>
        <v>77013.02</v>
      </c>
      <c r="D36" s="58"/>
      <c r="E36" s="58"/>
      <c r="F36" s="42" t="s">
        <v>35</v>
      </c>
      <c r="G36" s="42"/>
      <c r="H36" s="42"/>
      <c r="I36" s="42"/>
      <c r="J36" s="42"/>
      <c r="K36" s="42"/>
      <c r="L36" s="42"/>
      <c r="M36" s="42"/>
      <c r="N36" s="42"/>
      <c r="P36" s="41"/>
    </row>
    <row r="37" spans="2:16" s="23" customFormat="1" ht="39" customHeight="1">
      <c r="B37" s="40"/>
      <c r="C37" s="58">
        <f>C35*(1-$F$32)</f>
        <v>0.4</v>
      </c>
      <c r="D37" s="58"/>
      <c r="E37" s="58"/>
      <c r="F37" s="42" t="s">
        <v>35</v>
      </c>
      <c r="G37" s="42"/>
      <c r="H37" s="42"/>
      <c r="I37" s="42"/>
      <c r="J37" s="42"/>
      <c r="K37" s="42"/>
      <c r="L37" s="42"/>
      <c r="M37" s="42"/>
      <c r="N37" s="42"/>
      <c r="P37" s="41"/>
    </row>
    <row r="38" spans="2:14" s="23" customFormat="1" ht="66" customHeight="1">
      <c r="B38" s="40" t="s">
        <v>36</v>
      </c>
      <c r="C38" s="52">
        <v>105000</v>
      </c>
      <c r="D38" s="52"/>
      <c r="E38" s="52"/>
      <c r="F38" s="53" t="s">
        <v>37</v>
      </c>
      <c r="G38" s="53"/>
      <c r="H38" s="53"/>
      <c r="I38" s="53"/>
      <c r="J38" s="53"/>
      <c r="K38" s="53"/>
      <c r="L38" s="53"/>
      <c r="M38" s="53"/>
      <c r="N38" s="53"/>
    </row>
    <row r="39" spans="1:11" s="37" customFormat="1" ht="18" customHeight="1">
      <c r="A39" s="53" t="s">
        <v>38</v>
      </c>
      <c r="B39" s="53"/>
      <c r="C39" s="53"/>
      <c r="D39" s="53"/>
      <c r="E39" s="53"/>
      <c r="F39" s="53"/>
      <c r="G39" s="43"/>
      <c r="I39" s="44"/>
      <c r="J39" s="44"/>
      <c r="K39" s="45"/>
    </row>
    <row r="40" spans="1:11" s="37" customFormat="1" ht="18">
      <c r="A40" s="46"/>
      <c r="B40" s="46"/>
      <c r="C40" s="46"/>
      <c r="D40" s="46"/>
      <c r="E40" s="46"/>
      <c r="F40" s="46"/>
      <c r="G40" s="43"/>
      <c r="I40" s="44"/>
      <c r="J40" s="44"/>
      <c r="K40" s="45"/>
    </row>
    <row r="41" spans="2:14" s="23" customFormat="1" ht="81" customHeight="1">
      <c r="B41" s="54" t="s">
        <v>39</v>
      </c>
      <c r="C41" s="54"/>
      <c r="D41" s="54"/>
      <c r="E41" s="54"/>
      <c r="F41" s="47">
        <f>SUM(C36+C38)</f>
        <v>182013.02000000002</v>
      </c>
      <c r="G41" s="55"/>
      <c r="H41" s="55"/>
      <c r="I41" s="48"/>
      <c r="J41" s="48"/>
      <c r="K41" s="49"/>
      <c r="L41" s="56"/>
      <c r="M41" s="56"/>
      <c r="N41" s="56"/>
    </row>
    <row r="43" ht="3" customHeight="1"/>
    <row r="45" ht="30" customHeight="1"/>
    <row r="46" spans="2:5" ht="39" customHeight="1">
      <c r="B46" s="50" t="s">
        <v>40</v>
      </c>
      <c r="C46" s="50"/>
      <c r="D46" s="50"/>
      <c r="E46" s="50"/>
    </row>
    <row r="47" spans="2:5" ht="42" customHeight="1">
      <c r="B47" s="70"/>
      <c r="C47" s="70"/>
      <c r="D47" s="70"/>
      <c r="E47" s="70"/>
    </row>
    <row r="48" spans="8:14" ht="87.75" customHeight="1">
      <c r="H48" s="51"/>
      <c r="I48" s="51"/>
      <c r="J48" s="51"/>
      <c r="K48" s="51"/>
      <c r="L48" s="51"/>
      <c r="M48" s="51"/>
      <c r="N48" s="51"/>
    </row>
  </sheetData>
  <sheetProtection password="DA17" sheet="1" objects="1" scenarios="1"/>
  <mergeCells count="47">
    <mergeCell ref="D1:N1"/>
    <mergeCell ref="B4:N4"/>
    <mergeCell ref="B5:F5"/>
    <mergeCell ref="B6:F6"/>
    <mergeCell ref="G6:H6"/>
    <mergeCell ref="B7:F7"/>
    <mergeCell ref="B8:F8"/>
    <mergeCell ref="G8:H8"/>
    <mergeCell ref="B10:F10"/>
    <mergeCell ref="G10:H10"/>
    <mergeCell ref="B12:F12"/>
    <mergeCell ref="G12:H12"/>
    <mergeCell ref="A14:F14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B25:E25"/>
    <mergeCell ref="G25:N25"/>
    <mergeCell ref="B27:E27"/>
    <mergeCell ref="G27:N27"/>
    <mergeCell ref="B29:N29"/>
    <mergeCell ref="B30:N30"/>
    <mergeCell ref="A31:N31"/>
    <mergeCell ref="B32:E32"/>
    <mergeCell ref="G32:H32"/>
    <mergeCell ref="C34:E34"/>
    <mergeCell ref="F34:N34"/>
    <mergeCell ref="C35:E35"/>
    <mergeCell ref="F35:N35"/>
    <mergeCell ref="C36:E36"/>
    <mergeCell ref="C37:E37"/>
    <mergeCell ref="B46:E46"/>
    <mergeCell ref="B47:E47"/>
    <mergeCell ref="H48:N48"/>
    <mergeCell ref="C38:E38"/>
    <mergeCell ref="F38:N38"/>
    <mergeCell ref="A39:F39"/>
    <mergeCell ref="B41:E41"/>
    <mergeCell ref="G41:H41"/>
    <mergeCell ref="L41:N41"/>
  </mergeCells>
  <dataValidations count="2">
    <dataValidation type="custom" allowBlank="1" showErrorMessage="1" errorTitle="Errore" error="Non è ammesso:&#10;- Ribasso % negativo&#10;- Ribasso % pari a 0 (Zero)&#10;- Ribasso % con un numero di cifre decimali superiori a 3 (Tre)" sqref="F33">
      <formula1>AND(F33&gt;0,LEN((F33*100)-INT(F33*100))&lt;6)</formula1>
      <formula2>0</formula2>
    </dataValidation>
    <dataValidation type="custom" allowBlank="1" showErrorMessage="1" errorTitle="Errore" error="Non è ammesso:&#10;- Ribasso % negativo&#10;- Ribasso % con un numero di cifre decimali superiori a 3 (Tre)" sqref="F32">
      <formula1>AND(F32&gt;=0,F32&lt;=100%,LEN(TEXT(F32*100-INT(F32*100),"0,000#"))&lt;6)</formula1>
      <formula2>0</formula2>
    </dataValidation>
  </dataValidations>
  <printOptions/>
  <pageMargins left="0.39375" right="0.39375" top="0.39375" bottom="0.5118055555555555" header="0.5118055555555555" footer="0.5118055555555555"/>
  <pageSetup fitToHeight="1" fitToWidth="1" horizontalDpi="300" verticalDpi="300" orientation="portrait" paperSize="9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Strianese Anna Maria</cp:lastModifiedBy>
  <dcterms:modified xsi:type="dcterms:W3CDTF">2021-10-19T07:27:20Z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