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02" activeTab="0"/>
  </bookViews>
  <sheets>
    <sheet name="Modulo offerta economica" sheetId="1" r:id="rId1"/>
  </sheets>
  <definedNames>
    <definedName name="_xlnm.Print_Area" localSheetId="0">'Modulo offerta economica'!$A$1:$I$28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<sst xmlns="http://schemas.openxmlformats.org/spreadsheetml/2006/main" count="12" uniqueCount="12">
  <si>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</si>
  <si>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</si>
  <si>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In caso di concorrenti associati</t>
  </si>
  <si>
    <t>OGGETTO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</si>
  <si>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</si>
  <si>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</si>
  <si>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RIBASSO PERCENTUALE OFFERTO RISPETTO ALLA BASE DI GARA (valore calcolato automaticamente)</t>
  </si>
  <si>
    <t>Allegato B - MODULO OFFERTA ECONOMICA</t>
  </si>
  <si>
    <t>Procedura negoziata, in modalità telematica, per l’affidamento degli Allestimenti provvisori da realizzare nel complesso del Parco del Foro Italico Roma - Giugno - Settembre 2022.
CIG 9169535BA6
RA055_22_PN</t>
  </si>
  <si>
    <t xml:space="preserve">Allestimenti provvisori da realizzare nel complesso del Parco del Foro Italico Roma - Giugno - Settembre 2022 </t>
  </si>
  <si>
    <t>PREZZO BASE AL NETTO DELL'IVA E DI ALTRE IMPOSTE E CONTRIBUTI DI LEGGE</t>
  </si>
  <si>
    <t>PREZZO OFFERTO AL NETTO DELL'IVA E DI ALTRE IMPOSTE E CONTRIBUTI DI LEGGE, FINO ALLA SECONDA CIFRA DECIMALE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</si>
</sst>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&quot;Attivo&quot;;&quot;Attivo&quot;;&quot;Disattivo&quot;"/>
    <numFmt numFmtId="195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9" fontId="1" fillId="0" borderId="1">
      <alignment vertical="top" wrapText="1"/>
      <protection/>
    </xf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0" fillId="36" borderId="0" applyNumberFormat="0" applyBorder="0" applyAlignment="0" applyProtection="0"/>
    <xf numFmtId="0" fontId="34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1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1" fillId="40" borderId="0" xfId="0" applyFont="1" applyFill="1" applyAlignment="1" applyProtection="1">
      <alignment horizontal="left" vertical="center" wrapText="1"/>
      <protection/>
    </xf>
    <xf numFmtId="0" fontId="51" fillId="41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2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" fillId="40" borderId="0" xfId="0" applyFont="1" applyFill="1" applyAlignment="1" applyProtection="1">
      <alignment horizontal="center" vertical="center" wrapText="1"/>
      <protection/>
    </xf>
    <xf numFmtId="0" fontId="14" fillId="41" borderId="0" xfId="70" applyFont="1" applyFill="1" applyBorder="1" applyAlignment="1">
      <alignment horizontal="left" vertical="center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95" fontId="1" fillId="41" borderId="0" xfId="70" applyNumberFormat="1" applyFont="1" applyFill="1" applyBorder="1" applyAlignment="1">
      <alignment vertical="center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195" fontId="0" fillId="40" borderId="0" xfId="0" applyNumberFormat="1" applyFont="1" applyFill="1" applyAlignment="1" applyProtection="1">
      <alignment vertical="center" wrapText="1"/>
      <protection/>
    </xf>
    <xf numFmtId="0" fontId="52" fillId="40" borderId="13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173" fontId="12" fillId="42" borderId="14" xfId="0" applyNumberFormat="1" applyFont="1" applyFill="1" applyBorder="1" applyAlignment="1" applyProtection="1">
      <alignment horizontal="center" vertical="center" wrapText="1"/>
      <protection hidden="1" locked="0"/>
    </xf>
    <xf numFmtId="173" fontId="12" fillId="42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40" borderId="0" xfId="0" applyFont="1" applyFill="1" applyAlignment="1" applyProtection="1">
      <alignment horizontal="left" vertical="center" wrapText="1"/>
      <protection/>
    </xf>
    <xf numFmtId="10" fontId="12" fillId="0" borderId="14" xfId="0" applyNumberFormat="1" applyFont="1" applyFill="1" applyBorder="1" applyAlignment="1" applyProtection="1">
      <alignment horizontal="center" vertical="center" wrapText="1"/>
      <protection/>
    </xf>
    <xf numFmtId="1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41" borderId="0" xfId="0" applyFont="1" applyFill="1" applyAlignment="1" applyProtection="1">
      <alignment horizontal="center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7" xfId="0" applyFont="1" applyFill="1" applyBorder="1" applyAlignment="1" applyProtection="1">
      <alignment horizontal="left" vertical="center" wrapText="1"/>
      <protection/>
    </xf>
    <xf numFmtId="0" fontId="8" fillId="7" borderId="18" xfId="0" applyFont="1" applyFill="1" applyBorder="1" applyAlignment="1" applyProtection="1">
      <alignment horizontal="left" vertical="center" wrapText="1"/>
      <protection/>
    </xf>
    <xf numFmtId="195" fontId="1" fillId="41" borderId="16" xfId="70" applyNumberFormat="1" applyFont="1" applyFill="1" applyBorder="1" applyAlignment="1">
      <alignment horizontal="center" vertical="center"/>
      <protection/>
    </xf>
    <xf numFmtId="195" fontId="1" fillId="41" borderId="17" xfId="70" applyNumberFormat="1" applyFont="1" applyFill="1" applyBorder="1" applyAlignment="1">
      <alignment horizontal="center" vertical="center"/>
      <protection/>
    </xf>
    <xf numFmtId="195" fontId="1" fillId="41" borderId="18" xfId="70" applyNumberFormat="1" applyFont="1" applyFill="1" applyBorder="1" applyAlignment="1">
      <alignment horizontal="center" vertical="center"/>
      <protection/>
    </xf>
    <xf numFmtId="0" fontId="11" fillId="40" borderId="0" xfId="0" applyFont="1" applyFill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" fillId="41" borderId="16" xfId="70" applyFont="1" applyFill="1" applyBorder="1" applyAlignment="1">
      <alignment horizontal="left" vertical="center" wrapText="1"/>
      <protection/>
    </xf>
    <xf numFmtId="0" fontId="1" fillId="41" borderId="18" xfId="70" applyFont="1" applyFill="1" applyBorder="1" applyAlignment="1">
      <alignment horizontal="left" vertical="center" wrapText="1"/>
      <protection/>
    </xf>
    <xf numFmtId="0" fontId="14" fillId="43" borderId="16" xfId="70" applyFont="1" applyFill="1" applyBorder="1" applyAlignment="1">
      <alignment horizontal="center" vertical="center" wrapText="1"/>
      <protection/>
    </xf>
    <xf numFmtId="0" fontId="14" fillId="43" borderId="17" xfId="70" applyFont="1" applyFill="1" applyBorder="1" applyAlignment="1">
      <alignment horizontal="center" vertical="center" wrapText="1"/>
      <protection/>
    </xf>
    <xf numFmtId="0" fontId="14" fillId="43" borderId="18" xfId="70" applyFont="1" applyFill="1" applyBorder="1" applyAlignment="1">
      <alignment horizontal="center" vertical="center" wrapText="1"/>
      <protection/>
    </xf>
    <xf numFmtId="173" fontId="12" fillId="43" borderId="12" xfId="0" applyNumberFormat="1" applyFont="1" applyFill="1" applyBorder="1" applyAlignment="1" applyProtection="1">
      <alignment horizontal="center" vertical="center" wrapText="1"/>
      <protection/>
    </xf>
    <xf numFmtId="0" fontId="14" fillId="43" borderId="16" xfId="70" applyFont="1" applyFill="1" applyBorder="1" applyAlignment="1">
      <alignment horizontal="center" vertical="center"/>
      <protection/>
    </xf>
    <xf numFmtId="0" fontId="14" fillId="43" borderId="18" xfId="70" applyFont="1" applyFill="1" applyBorder="1" applyAlignment="1">
      <alignment horizontal="center" vertical="center"/>
      <protection/>
    </xf>
    <xf numFmtId="0" fontId="12" fillId="43" borderId="19" xfId="0" applyFont="1" applyFill="1" applyBorder="1" applyAlignment="1" applyProtection="1">
      <alignment horizontal="left" vertical="center" wrapText="1"/>
      <protection/>
    </xf>
    <xf numFmtId="0" fontId="12" fillId="43" borderId="20" xfId="0" applyFont="1" applyFill="1" applyBorder="1" applyAlignment="1" applyProtection="1">
      <alignment horizontal="left" vertical="center" wrapText="1"/>
      <protection/>
    </xf>
    <xf numFmtId="0" fontId="12" fillId="43" borderId="21" xfId="0" applyFont="1" applyFill="1" applyBorder="1" applyAlignment="1" applyProtection="1">
      <alignment horizontal="left" vertical="center" wrapText="1"/>
      <protection/>
    </xf>
    <xf numFmtId="0" fontId="12" fillId="43" borderId="22" xfId="0" applyFont="1" applyFill="1" applyBorder="1" applyAlignment="1" applyProtection="1">
      <alignment horizontal="left" vertical="center" wrapText="1"/>
      <protection/>
    </xf>
    <xf numFmtId="0" fontId="12" fillId="43" borderId="23" xfId="0" applyFont="1" applyFill="1" applyBorder="1" applyAlignment="1" applyProtection="1">
      <alignment horizontal="left" vertical="center" wrapText="1"/>
      <protection/>
    </xf>
    <xf numFmtId="0" fontId="12" fillId="43" borderId="24" xfId="0" applyFont="1" applyFill="1" applyBorder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142875</xdr:rowOff>
    </xdr:from>
    <xdr:to>
      <xdr:col>2</xdr:col>
      <xdr:colOff>495300</xdr:colOff>
      <xdr:row>2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142875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16</xdr:row>
      <xdr:rowOff>95250</xdr:rowOff>
    </xdr:from>
    <xdr:to>
      <xdr:col>6</xdr:col>
      <xdr:colOff>228600</xdr:colOff>
      <xdr:row>17</xdr:row>
      <xdr:rowOff>114300</xdr:rowOff>
    </xdr:to>
    <xdr:sp>
      <xdr:nvSpPr>
        <xdr:cNvPr id="2" name="Freccia a sinistra 3"/>
        <xdr:cNvSpPr>
          <a:spLocks/>
        </xdr:cNvSpPr>
      </xdr:nvSpPr>
      <xdr:spPr>
        <a:xfrm rot="5400000">
          <a:off x="5924550" y="6038850"/>
          <a:ext cx="180975" cy="285750"/>
        </a:xfrm>
        <a:prstGeom prst="leftArrow">
          <a:avLst>
            <a:gd name="adj" fmla="val -1833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L27"/>
  <sheetViews>
    <sheetView tabSelected="1" zoomScaleSheetLayoutView="85" zoomScalePageLayoutView="0" workbookViewId="0" topLeftCell="A1">
      <selection activeCell="I14" sqref="I1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7.421875" style="3" customWidth="1"/>
    <col min="4" max="4" width="6.00390625" style="3" customWidth="1"/>
    <col min="5" max="5" width="3.28125" style="3" customWidth="1"/>
    <col min="6" max="6" width="38.57421875" style="3" customWidth="1"/>
    <col min="7" max="7" width="36.57421875" style="4" customWidth="1"/>
    <col min="8" max="8" width="8.421875" style="3" customWidth="1"/>
    <col min="9" max="9" width="28.574218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4" t="s">
        <v>7</v>
      </c>
      <c r="E2" s="14"/>
      <c r="F2" s="14"/>
      <c r="G2" s="14"/>
      <c r="H2" s="3"/>
      <c r="I2" s="16"/>
      <c r="J2" s="1"/>
      <c r="K2" s="1"/>
      <c r="L2" s="1"/>
    </row>
    <row r="3" ht="33.75" customHeight="1" thickTop="1"/>
    <row r="4" spans="2:11" ht="71.25" customHeight="1">
      <c r="B4" s="32" t="s">
        <v>8</v>
      </c>
      <c r="C4" s="33"/>
      <c r="D4" s="33"/>
      <c r="E4" s="33"/>
      <c r="F4" s="33"/>
      <c r="G4" s="34"/>
      <c r="H4" s="13"/>
      <c r="I4" s="13"/>
      <c r="J4" s="13"/>
      <c r="K4" s="13"/>
    </row>
    <row r="5" spans="2:12" s="5" customFormat="1" ht="12.75" customHeight="1">
      <c r="B5" s="6"/>
      <c r="C5" s="7"/>
      <c r="D5" s="7"/>
      <c r="E5" s="7"/>
      <c r="F5" s="7"/>
      <c r="G5" s="8" t="str">
        <f>+B4</f>
        <v>Procedura negoziata, in modalità telematica, per l’affidamento degli Allestimenti provvisori da realizzare nel complesso del Parco del Foro Italico Roma - Giugno - Settembre 2022.
CIG 9169535BA6
RA055_22_PN</v>
      </c>
      <c r="H5" s="7"/>
      <c r="I5" s="7"/>
      <c r="J5" s="9"/>
      <c r="K5" s="9"/>
      <c r="L5" s="9"/>
    </row>
    <row r="6" spans="2:12" s="5" customFormat="1" ht="28.5" customHeight="1">
      <c r="B6" s="40" t="s">
        <v>0</v>
      </c>
      <c r="C6" s="40"/>
      <c r="D6" s="40"/>
      <c r="E6" s="40"/>
      <c r="F6" s="40"/>
      <c r="G6" s="7"/>
      <c r="H6" s="7"/>
      <c r="I6" s="7"/>
      <c r="J6" s="9"/>
      <c r="K6" s="9"/>
      <c r="L6" s="9"/>
    </row>
    <row r="7" spans="2:12" s="10" customFormat="1" ht="27" customHeight="1">
      <c r="B7" s="39"/>
      <c r="C7" s="39"/>
      <c r="D7" s="39"/>
      <c r="E7" s="39"/>
      <c r="F7" s="39"/>
      <c r="G7" s="25" t="str">
        <f>+IF(B7="","Indicare la 'Ragione sociale per esteso'","")</f>
        <v>Indicare la 'Ragione sociale per esteso'</v>
      </c>
      <c r="H7" s="28"/>
      <c r="I7" s="15"/>
      <c r="J7" s="11"/>
      <c r="K7" s="12"/>
      <c r="L7" s="11"/>
    </row>
    <row r="8" spans="2:12" s="10" customFormat="1" ht="28.5" customHeight="1">
      <c r="B8" s="38" t="s">
        <v>2</v>
      </c>
      <c r="C8" s="38"/>
      <c r="D8" s="38"/>
      <c r="E8" s="38"/>
      <c r="F8" s="38"/>
      <c r="G8" s="38"/>
      <c r="H8" s="11"/>
      <c r="I8" s="11"/>
      <c r="J8" s="11"/>
      <c r="K8" s="12"/>
      <c r="L8" s="11"/>
    </row>
    <row r="9" spans="2:12" s="10" customFormat="1" ht="27" customHeight="1">
      <c r="B9" s="39"/>
      <c r="C9" s="39"/>
      <c r="D9" s="39"/>
      <c r="E9" s="39"/>
      <c r="F9" s="39"/>
      <c r="G9" s="25" t="str">
        <f>+IF(B9="","Indicare la 'Ragione sociale per esteso'","")</f>
        <v>Indicare la 'Ragione sociale per esteso'</v>
      </c>
      <c r="H9" s="28"/>
      <c r="I9" s="19"/>
      <c r="J9" s="11"/>
      <c r="K9" s="12"/>
      <c r="L9" s="11"/>
    </row>
    <row r="10" spans="2:12" s="10" customFormat="1" ht="6" customHeight="1">
      <c r="B10" s="18"/>
      <c r="C10" s="18"/>
      <c r="D10" s="18"/>
      <c r="E10" s="18"/>
      <c r="F10" s="18"/>
      <c r="G10" s="17"/>
      <c r="J10" s="11"/>
      <c r="K10" s="12"/>
      <c r="L10" s="11"/>
    </row>
    <row r="11" spans="2:12" s="10" customFormat="1" ht="27" customHeight="1">
      <c r="B11" s="39"/>
      <c r="C11" s="39"/>
      <c r="D11" s="39"/>
      <c r="E11" s="39"/>
      <c r="F11" s="39"/>
      <c r="G11" s="25" t="str">
        <f>+IF(B11="","Indicare la 'Ragione sociale per esteso'","")</f>
        <v>Indicare la 'Ragione sociale per esteso'</v>
      </c>
      <c r="H11" s="28"/>
      <c r="I11" s="19"/>
      <c r="J11" s="11"/>
      <c r="K11" s="12"/>
      <c r="L11" s="11"/>
    </row>
    <row r="12" spans="2:12" s="10" customFormat="1" ht="7.5" customHeight="1">
      <c r="B12" s="18"/>
      <c r="C12" s="18"/>
      <c r="D12" s="18"/>
      <c r="E12" s="18"/>
      <c r="F12" s="18"/>
      <c r="G12" s="17"/>
      <c r="J12" s="11"/>
      <c r="K12" s="12"/>
      <c r="L12" s="11"/>
    </row>
    <row r="13" spans="2:12" s="10" customFormat="1" ht="27" customHeight="1">
      <c r="B13" s="39"/>
      <c r="C13" s="39"/>
      <c r="D13" s="39"/>
      <c r="E13" s="39"/>
      <c r="F13" s="39"/>
      <c r="G13" s="25" t="str">
        <f>+IF(B13="","Indicare la 'Ragione sociale per esteso'","")</f>
        <v>Indicare la 'Ragione sociale per esteso'</v>
      </c>
      <c r="H13" s="28"/>
      <c r="I13" s="19"/>
      <c r="J13" s="11"/>
      <c r="K13" s="12"/>
      <c r="L13" s="11"/>
    </row>
    <row r="14" spans="2:12" s="10" customFormat="1" ht="15" customHeight="1">
      <c r="B14" s="18"/>
      <c r="C14" s="18"/>
      <c r="D14" s="18"/>
      <c r="E14" s="18"/>
      <c r="F14" s="18"/>
      <c r="G14" s="17"/>
      <c r="J14" s="11"/>
      <c r="K14" s="12"/>
      <c r="L14" s="11"/>
    </row>
    <row r="15" spans="2:12" s="10" customFormat="1" ht="64.5" customHeight="1">
      <c r="B15" s="47" t="s">
        <v>3</v>
      </c>
      <c r="C15" s="48"/>
      <c r="D15" s="43" t="s">
        <v>10</v>
      </c>
      <c r="E15" s="44"/>
      <c r="F15" s="45"/>
      <c r="G15" s="46" t="s">
        <v>11</v>
      </c>
      <c r="J15" s="11"/>
      <c r="K15" s="12"/>
      <c r="L15" s="11"/>
    </row>
    <row r="16" spans="2:12" s="10" customFormat="1" ht="56.25" customHeight="1">
      <c r="B16" s="41" t="s">
        <v>9</v>
      </c>
      <c r="C16" s="42"/>
      <c r="D16" s="35">
        <v>718980</v>
      </c>
      <c r="E16" s="36"/>
      <c r="F16" s="37"/>
      <c r="G16" s="20"/>
      <c r="H16" s="25" t="str">
        <f>+IF(G16="","Indicare il 'prezzo offerto'","")</f>
        <v>Indicare il 'prezzo offerto'</v>
      </c>
      <c r="I16" s="25"/>
      <c r="J16" s="11"/>
      <c r="K16" s="12"/>
      <c r="L16" s="11"/>
    </row>
    <row r="17" spans="2:12" s="10" customFormat="1" ht="21" customHeight="1">
      <c r="B17" s="9"/>
      <c r="C17" s="9"/>
      <c r="D17" s="9"/>
      <c r="E17" s="9"/>
      <c r="F17" s="9"/>
      <c r="G17" s="31" t="s">
        <v>1</v>
      </c>
      <c r="I17" s="11"/>
      <c r="J17" s="11"/>
      <c r="K17" s="12"/>
      <c r="L17" s="11"/>
    </row>
    <row r="18" spans="2:12" s="10" customFormat="1" ht="21" customHeight="1">
      <c r="B18" s="9"/>
      <c r="C18" s="9"/>
      <c r="D18" s="9"/>
      <c r="E18" s="9"/>
      <c r="F18" s="9"/>
      <c r="G18" s="31"/>
      <c r="I18" s="11"/>
      <c r="J18" s="11"/>
      <c r="K18" s="12"/>
      <c r="L18" s="11"/>
    </row>
    <row r="19" spans="2:12" s="10" customFormat="1" ht="10.5" customHeight="1">
      <c r="B19" s="9"/>
      <c r="C19" s="9"/>
      <c r="D19" s="9"/>
      <c r="E19" s="9"/>
      <c r="F19" s="9"/>
      <c r="G19" s="21"/>
      <c r="I19" s="11"/>
      <c r="J19" s="11"/>
      <c r="K19" s="12"/>
      <c r="L19" s="11"/>
    </row>
    <row r="20" spans="2:7" ht="17.25" customHeight="1">
      <c r="B20" s="49" t="s">
        <v>6</v>
      </c>
      <c r="C20" s="50"/>
      <c r="D20" s="50"/>
      <c r="E20" s="50"/>
      <c r="F20" s="51"/>
      <c r="G20" s="29">
        <f>IF(G16="",0,ROUND((D16-G16)/D16,4))</f>
        <v>0</v>
      </c>
    </row>
    <row r="21" spans="2:10" ht="15.75" customHeight="1">
      <c r="B21" s="52"/>
      <c r="C21" s="53"/>
      <c r="D21" s="53"/>
      <c r="E21" s="53"/>
      <c r="F21" s="54"/>
      <c r="G21" s="30"/>
      <c r="J21" s="23"/>
    </row>
    <row r="23" spans="2:12" ht="30" customHeight="1">
      <c r="B23" s="49" t="s">
        <v>4</v>
      </c>
      <c r="C23" s="50"/>
      <c r="D23" s="50"/>
      <c r="E23" s="50"/>
      <c r="F23" s="51"/>
      <c r="G23" s="26"/>
      <c r="H23" s="24" t="str">
        <f>+IF(G23="","Indicare i 'Costi relativi alla manodopera'","")</f>
        <v>Indicare i 'Costi relativi alla manodopera'</v>
      </c>
      <c r="I23" s="25"/>
      <c r="J23" s="25"/>
      <c r="K23" s="25"/>
      <c r="L23" s="25"/>
    </row>
    <row r="24" spans="2:9" ht="42.75" customHeight="1">
      <c r="B24" s="52"/>
      <c r="C24" s="53"/>
      <c r="D24" s="53"/>
      <c r="E24" s="53"/>
      <c r="F24" s="54"/>
      <c r="G24" s="27"/>
      <c r="H24" s="24"/>
      <c r="I24" s="25"/>
    </row>
    <row r="25" ht="14.25" customHeight="1"/>
    <row r="26" spans="2:12" ht="35.25" customHeight="1">
      <c r="B26" s="49" t="s">
        <v>5</v>
      </c>
      <c r="C26" s="50"/>
      <c r="D26" s="50"/>
      <c r="E26" s="50"/>
      <c r="F26" s="51"/>
      <c r="G26" s="26"/>
      <c r="H26" s="24" t="str">
        <f>+IF(G26="","Indicare i 'Costi relativi alla sicurezza'","")</f>
        <v>Indicare i 'Costi relativi alla sicurezza'</v>
      </c>
      <c r="I26" s="25"/>
      <c r="J26" s="25"/>
      <c r="K26" s="25"/>
      <c r="L26" s="25"/>
    </row>
    <row r="27" spans="2:12" ht="46.5" customHeight="1">
      <c r="B27" s="52"/>
      <c r="C27" s="53"/>
      <c r="D27" s="53"/>
      <c r="E27" s="53"/>
      <c r="F27" s="54"/>
      <c r="G27" s="27"/>
      <c r="H27" s="24"/>
      <c r="I27" s="25"/>
      <c r="J27" s="22"/>
      <c r="K27" s="22"/>
      <c r="L27" s="22"/>
    </row>
  </sheetData>
  <sheetProtection password="DA17" sheet="1"/>
  <mergeCells count="27">
    <mergeCell ref="B13:F13"/>
    <mergeCell ref="B4:G4"/>
    <mergeCell ref="B15:C15"/>
    <mergeCell ref="B16:C16"/>
    <mergeCell ref="D15:F15"/>
    <mergeCell ref="D16:F16"/>
    <mergeCell ref="B8:G8"/>
    <mergeCell ref="B11:F11"/>
    <mergeCell ref="B6:F6"/>
    <mergeCell ref="B7:F7"/>
    <mergeCell ref="B9:F9"/>
    <mergeCell ref="G7:H7"/>
    <mergeCell ref="G20:G21"/>
    <mergeCell ref="B20:F21"/>
    <mergeCell ref="J23:L23"/>
    <mergeCell ref="H23:I24"/>
    <mergeCell ref="G17:G18"/>
    <mergeCell ref="G13:H13"/>
    <mergeCell ref="G9:H9"/>
    <mergeCell ref="H16:I16"/>
    <mergeCell ref="G11:H11"/>
    <mergeCell ref="H26:I27"/>
    <mergeCell ref="J26:L26"/>
    <mergeCell ref="B23:F24"/>
    <mergeCell ref="G23:G24"/>
    <mergeCell ref="B26:F27"/>
    <mergeCell ref="G26:G2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" sqref="G23 G26">
      <formula1>AND(G23&gt;0,LEN(TEXT(G23-INT(G23),"0,00#"))&lt;5)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6">
      <formula1>AND(G16&gt;0,G16&lt;=D16,LEN(TEXT(G16-INT(G16),"0,00#"))&lt;5)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2022-04-01T17:26:24Z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