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Gruppo Mario\GARE\GARE\2022\RA181_22_PA_Allestimenti Strutturali\01_DOCUMENTAZIONE DI GARA\05_DOC DEFINITIVA PUBBLICAZIONE\"/>
    </mc:Choice>
  </mc:AlternateContent>
  <xr:revisionPtr revIDLastSave="0" documentId="13_ncr:1_{C70F78EB-54E1-4399-8AD7-2EF0EEDF8F23}" xr6:coauthVersionLast="45" xr6:coauthVersionMax="47" xr10:uidLastSave="{00000000-0000-0000-0000-000000000000}"/>
  <bookViews>
    <workbookView xWindow="28680" yWindow="-120" windowWidth="29040" windowHeight="15840" tabRatio="602" xr2:uid="{00000000-000D-0000-FFFF-FFFF00000000}"/>
  </bookViews>
  <sheets>
    <sheet name="Modulo offerta economica" sheetId="2" r:id="rId1"/>
  </sheets>
  <definedNames>
    <definedName name="_Hlk104446832" localSheetId="0">'Modulo offerta economica'!#REF!</definedName>
    <definedName name="_xlnm.Print_Area" localSheetId="0">'Modulo offerta economica'!$A$1:$L$56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2" l="1"/>
  <c r="J30" i="2"/>
  <c r="J31" i="2"/>
  <c r="J32" i="2"/>
  <c r="J33" i="2"/>
  <c r="J34" i="2"/>
  <c r="J35" i="2"/>
  <c r="J36" i="2"/>
  <c r="J37" i="2"/>
  <c r="J38" i="2"/>
  <c r="J39" i="2"/>
  <c r="J40" i="2"/>
  <c r="J41" i="2"/>
  <c r="J42" i="2"/>
  <c r="J43" i="2"/>
  <c r="J44" i="2"/>
  <c r="J45" i="2"/>
  <c r="J46" i="2"/>
  <c r="J47" i="2"/>
  <c r="J48" i="2"/>
  <c r="J49" i="2"/>
  <c r="J50" i="2"/>
  <c r="J51" i="2"/>
  <c r="J52" i="2"/>
  <c r="J53" i="2"/>
  <c r="J54" i="2"/>
  <c r="J28" i="2"/>
  <c r="I19" i="2"/>
  <c r="J23" i="2"/>
  <c r="J16" i="2" l="1"/>
  <c r="J20" i="2"/>
  <c r="J21" i="2"/>
  <c r="H11" i="2" l="1"/>
  <c r="H10" i="2"/>
  <c r="H9" i="2"/>
  <c r="H7" i="2" l="1"/>
</calcChain>
</file>

<file path=xl/sharedStrings.xml><?xml version="1.0" encoding="utf-8"?>
<sst xmlns="http://schemas.openxmlformats.org/spreadsheetml/2006/main" count="104" uniqueCount="70">
  <si>
    <t>* Compilare i campi evidenziati in celeste</t>
  </si>
  <si>
    <t>Attività</t>
  </si>
  <si>
    <t>TUTTI GLI IMPORTI SONO DA CONSIDERARSI IVA ESCLUSA</t>
  </si>
  <si>
    <t>Nel caso di soggetti riuniti</t>
  </si>
  <si>
    <t>Importo a base di gara, IVA esclusa</t>
  </si>
  <si>
    <t>Importi netti</t>
  </si>
  <si>
    <t>Ribasso unico % offerto su tutti i prezzi unitari posti a base di gara sotto indicati</t>
  </si>
  <si>
    <t>cad</t>
  </si>
  <si>
    <t>mq</t>
  </si>
  <si>
    <t>Allegato E - MODULO OFFERTA ECONOMICA</t>
  </si>
  <si>
    <t>Importo a base d'asta</t>
  </si>
  <si>
    <t>Fornitura</t>
  </si>
  <si>
    <t>Descrizione</t>
  </si>
  <si>
    <t>u.m.</t>
  </si>
  <si>
    <t>Pedana con altezza fino a 25 cm</t>
  </si>
  <si>
    <t>Come da specifiche contenute nel Disciplinare Tecnico, per quantità eccedenti quelle della Fornitura base</t>
  </si>
  <si>
    <t>Pedana con altezza compresa tra 25 e 50 cm</t>
  </si>
  <si>
    <t>Pedana con altezza compresa tra 50 e 100 cm</t>
  </si>
  <si>
    <t>Pedana con altezza superiore a 100 cm</t>
  </si>
  <si>
    <t>Tavolato doppio strato in appoggio su superficie piana (p. es. campo da tannis in terra battuta)</t>
  </si>
  <si>
    <t>Doppio strato di multistrato fenolico sp. Totale 36-40 mm</t>
  </si>
  <si>
    <t>Doppio strato  multistrato fenolico + Carply, sp. Totale 36-40 mm</t>
  </si>
  <si>
    <t>Doppio strato di Carply sp. Totale 36-40 mm</t>
  </si>
  <si>
    <t>Rampe pedonali</t>
  </si>
  <si>
    <t>Gradini perimetrali aggiuntivi</t>
  </si>
  <si>
    <t>Altezza fino a 25 cm</t>
  </si>
  <si>
    <t>m</t>
  </si>
  <si>
    <t>Scale di raccordo pedane</t>
  </si>
  <si>
    <t>Fornitura aggiuntiva rispetto alla fornitura base (A.3). Inclusa finitura in legno verniciato di pedate alzate e tamponamenti laterali, larghezza qualsiasi</t>
  </si>
  <si>
    <t>Ringhiere metalliche verniciate fissate alle pedane</t>
  </si>
  <si>
    <t>Altezza e resistenza alla spinta a norma di legge</t>
  </si>
  <si>
    <t>Fioriere "standard" (sezione fino a 40x40 cm)</t>
  </si>
  <si>
    <t>Fornitura aggiuntiva rispetto alla fornitura base (A.4). Escluse piante e riempimento</t>
  </si>
  <si>
    <t>Fioriere a vasca, altezza fino a 40 cm</t>
  </si>
  <si>
    <t>Fornitura aggiuntiva rispetto alla fornitura base (A.5). Escluse piante e riempimento</t>
  </si>
  <si>
    <t>Verniciatura di superfici lignee con smalto all'acqua</t>
  </si>
  <si>
    <t>Non meno di due mani a coprire</t>
  </si>
  <si>
    <t>Finitura pedana esterna erba sintetica</t>
  </si>
  <si>
    <t>Spessore non inferiore a 25 mm</t>
  </si>
  <si>
    <t>Finitura pedana esterna legno a vista con protettivo</t>
  </si>
  <si>
    <t>Strato superiore della pedana realizzato con pannelli di legno di abete a tre strati incrociati (tipo pannello da getto o da armo) con trattamento impregnante e colore da definirsi</t>
  </si>
  <si>
    <t>Finitura pedana esterna moquette per esterni</t>
  </si>
  <si>
    <t>Spessore non inferiore a 6 mm, calpestio in fibra polipropilenica, fondo in lattice naturale autogiacente, colore a scelta della Committente</t>
  </si>
  <si>
    <t>Spostamento parete divisoria moduli (4x3 m) all'interno del Foro Italico</t>
  </si>
  <si>
    <t>Pareti già incluse nella fornitura base. Include lo smontaggio, il trasporto e il rimontaggio all'interno dell'area di cantiere.</t>
  </si>
  <si>
    <t>Spostamento vetrata moduli (4x3 m)</t>
  </si>
  <si>
    <t>Vetrate già incluse nella fornitura base.  Include lo smontaggio, il trasporto e il rimontaggio all'interno dell'area di cantiere.</t>
  </si>
  <si>
    <t>Fornitura e montaggio di parete divisoria moduli (4x3 m)</t>
  </si>
  <si>
    <t>Pareti aggiuntive. Il prezzo include anche i trasporti A/R e lo smontaggio a fine evento.</t>
  </si>
  <si>
    <t>Fornitura e montaggio di vetrata per moduli (4x3 m)</t>
  </si>
  <si>
    <t>Vetrate aggiuntive. Il prezzo include anche i trasporti A/R e lo smontaggio a fine evento</t>
  </si>
  <si>
    <t>Pavimentazione in PVC per interni (moduli prefabbricati)</t>
  </si>
  <si>
    <t>Con caratteristiche idonee per approvazione F&amp;B da parte dell'ASL</t>
  </si>
  <si>
    <t>Impianto elettrico 3 Kw</t>
  </si>
  <si>
    <t>Fornitura aggiuntiva rispetto agli impianti inclusi nella fornitura base</t>
  </si>
  <si>
    <t>Impianto elettrico 6 Kw</t>
  </si>
  <si>
    <t>Impianto di climatizzazione modulo</t>
  </si>
  <si>
    <t>A parete, a pavimento o a soffitto, inclusa unità esterna (qualora necessaria, in funzione del tipo di macchina) e collegamenti fino a 25 metri di distanza. Forniture aggiuntive rispetto agli impianti inclusi nella fornitura base</t>
  </si>
  <si>
    <r>
      <t>Impianto elettrico da 6 a 20 Kw</t>
    </r>
    <r>
      <rPr>
        <sz val="11"/>
        <rFont val="Calibri"/>
        <family val="2"/>
        <scheme val="minor"/>
      </rPr>
      <t xml:space="preserve"> Trifase</t>
    </r>
  </si>
  <si>
    <r>
      <t>Impianto elettrico da 20 Kw a 80 Kw</t>
    </r>
    <r>
      <rPr>
        <sz val="11"/>
        <rFont val="Calibri"/>
        <family val="2"/>
        <scheme val="minor"/>
      </rPr>
      <t xml:space="preserve"> Trifase</t>
    </r>
  </si>
  <si>
    <t>A) Servizio di noleggio, movimentazione e stoccaggio di Allestimenti strutturali (Fornitura base) -  servizi a canone</t>
  </si>
  <si>
    <t>A) Servizio di noleggio, movimentazione e stoccaggio di Allestimenti strutturali (Fornitura base) -  servizi a canone - VALORE OFFERTO</t>
  </si>
  <si>
    <t>Servizi Aggiuntivi</t>
  </si>
  <si>
    <t>B) Importo complessivo a sisposizione per i Servizi Aggiuntivi</t>
  </si>
  <si>
    <t>Importo massimo di spesa</t>
  </si>
  <si>
    <t>Procedura aperta telematica per l’affidamento del servizio di noleggio, movimentazione e stoccaggio di allestimenti strutturali per gli Internazionali BNL d’Italia e altri eventi e di Servizi Aggiuntivi
CIG 94882618AB
R.A. 181_22_PA</t>
  </si>
  <si>
    <t>Ribasso % offerto</t>
  </si>
  <si>
    <t>Stima dei costi aziendali relativi alla salute ed alla sicurezza sui luoghi di lavoro di cui all’art.
95, comma 10 del Codice, fino alla seconda cifra decimale.
(da indicare con esclusivo riferimento alle prestazioni a canone)</t>
  </si>
  <si>
    <t>Stima dei costi della manodopera, ai sensi dell’art. 95, comma 10 del Codice, fino alla
seconda cifra decimale.
(da indicare con esclusivo riferimento alle prestazioni a canone)</t>
  </si>
  <si>
    <t>Valore Appalto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</si>
</sst>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quot;€&quot;\ * #,##0.00_-;\-&quot;€&quot;\ * #,##0.00_-;_-&quot;€&quot;\ * &quot;-&quot;??_-;_-@_-"/>
    <numFmt numFmtId="165" formatCode="_-[$€-2]\ * #,##0.00_-;\-[$€-2]\ * #,##0.00_-;_-[$€-2]\ * &quot;-&quot;??_-"/>
    <numFmt numFmtId="166" formatCode="&quot;€&quot;\ #,##0.00"/>
    <numFmt numFmtId="167" formatCode="#,##0.00_ ;\-#,##0.00\ "/>
  </numFmts>
  <fonts count="20" x14ac:knownFonts="1">
    <font>
      <sz val="10"/>
      <name val="Arial"/>
    </font>
    <font>
      <sz val="10"/>
      <name val="Arial"/>
    </font>
    <font>
      <sz val="10"/>
      <color indexed="8"/>
      <name val="Arial"/>
      <family val="2"/>
    </font>
    <font>
      <sz val="8"/>
      <name val="Arial"/>
      <family val="2"/>
    </font>
    <font>
      <sz val="10"/>
      <name val="Arial"/>
      <family val="2"/>
    </font>
    <font>
      <sz val="12"/>
      <name val="Arial"/>
      <family val="2"/>
    </font>
    <font>
      <sz val="12"/>
      <color indexed="8"/>
      <name val="Arial"/>
      <family val="2"/>
    </font>
    <font>
      <b/>
      <sz val="12"/>
      <name val="Arial"/>
      <family val="2"/>
    </font>
    <font>
      <b/>
      <i/>
      <sz val="10"/>
      <name val="Arial"/>
      <family val="2"/>
    </font>
    <font>
      <b/>
      <i/>
      <sz val="12"/>
      <name val="Arial"/>
      <family val="2"/>
    </font>
    <font>
      <b/>
      <sz val="10"/>
      <name val="Arial"/>
      <family val="2"/>
    </font>
    <font>
      <b/>
      <sz val="11"/>
      <name val="Arial"/>
      <family val="2"/>
    </font>
    <font>
      <b/>
      <sz val="10"/>
      <name val="Calibri"/>
      <family val="2"/>
    </font>
    <font>
      <b/>
      <u val="double"/>
      <sz val="14"/>
      <color indexed="18"/>
      <name val="Arial"/>
      <family val="2"/>
    </font>
    <font>
      <sz val="12"/>
      <color rgb="FFFF0000"/>
      <name val="Arial"/>
      <family val="2"/>
    </font>
    <font>
      <b/>
      <sz val="14"/>
      <color rgb="FF1122BF"/>
      <name val="Arial"/>
      <family val="2"/>
    </font>
    <font>
      <b/>
      <i/>
      <sz val="10"/>
      <color rgb="FFFF0000"/>
      <name val="Arial"/>
      <family val="2"/>
    </font>
    <font>
      <b/>
      <sz val="13"/>
      <name val="Arial"/>
      <family val="2"/>
    </font>
    <font>
      <b/>
      <i/>
      <sz val="11"/>
      <name val="Arial"/>
      <family val="2"/>
    </font>
    <font>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C000"/>
        <bgColor indexed="64"/>
      </patternFill>
    </fill>
    <fill>
      <patternFill patternType="solid">
        <fgColor rgb="FF7FE0ED"/>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auto="1"/>
      </left>
      <right style="thin">
        <color auto="1"/>
      </right>
      <top/>
      <bottom style="thin">
        <color auto="1"/>
      </bottom>
      <diagonal/>
    </border>
  </borders>
  <cellStyleXfs count="8">
    <xf numFmtId="0" fontId="0" fillId="0" borderId="0"/>
    <xf numFmtId="9" fontId="2" fillId="0" borderId="1">
      <alignment vertical="top" wrapText="1"/>
    </xf>
    <xf numFmtId="167" fontId="2" fillId="0" borderId="1">
      <alignment horizontal="right" vertical="top"/>
    </xf>
    <xf numFmtId="165" fontId="1" fillId="0" borderId="0" applyFont="0" applyFill="0" applyBorder="0" applyAlignment="0" applyProtection="0"/>
    <xf numFmtId="165" fontId="4" fillId="0" borderId="0" applyFont="0" applyFill="0" applyBorder="0" applyAlignment="0" applyProtection="0"/>
    <xf numFmtId="0" fontId="4" fillId="0" borderId="0"/>
    <xf numFmtId="164" fontId="4" fillId="0" borderId="0" applyFont="0" applyFill="0" applyBorder="0" applyAlignment="0" applyProtection="0"/>
    <xf numFmtId="44" fontId="1" fillId="0" borderId="0" applyFont="0" applyFill="0" applyBorder="0" applyAlignment="0" applyProtection="0"/>
  </cellStyleXfs>
  <cellXfs count="64">
    <xf numFmtId="0" fontId="0" fillId="0" borderId="0" xfId="0"/>
    <xf numFmtId="0" fontId="5" fillId="2" borderId="0" xfId="0" applyFont="1" applyFill="1" applyAlignment="1" applyProtection="1">
      <alignment horizontal="left" vertical="center" wrapText="1"/>
      <protection hidden="1"/>
    </xf>
    <xf numFmtId="0" fontId="6" fillId="2" borderId="0" xfId="0" applyFont="1" applyFill="1" applyAlignment="1" applyProtection="1">
      <alignment horizontal="left" vertical="center" wrapText="1"/>
      <protection hidden="1"/>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vertical="center" wrapText="1"/>
    </xf>
    <xf numFmtId="0" fontId="4" fillId="0" borderId="0" xfId="0" applyFont="1"/>
    <xf numFmtId="0" fontId="7" fillId="2" borderId="0" xfId="0" applyFont="1" applyFill="1" applyAlignment="1">
      <alignment horizontal="center" vertical="center" wrapText="1"/>
    </xf>
    <xf numFmtId="0" fontId="14" fillId="2" borderId="0" xfId="0" applyFont="1" applyFill="1" applyAlignment="1">
      <alignment vertical="center" wrapText="1"/>
    </xf>
    <xf numFmtId="0" fontId="5" fillId="2" borderId="0" xfId="0" applyFont="1" applyFill="1" applyAlignment="1">
      <alignment horizontal="left" vertical="center" wrapText="1"/>
    </xf>
    <xf numFmtId="0" fontId="14" fillId="2" borderId="0" xfId="0" applyFont="1" applyFill="1" applyAlignment="1">
      <alignment horizontal="left" vertical="center" wrapText="1"/>
    </xf>
    <xf numFmtId="0" fontId="7" fillId="2" borderId="0" xfId="0" applyFont="1" applyFill="1" applyAlignment="1">
      <alignment horizontal="left" vertical="center" wrapText="1"/>
    </xf>
    <xf numFmtId="0" fontId="4" fillId="4" borderId="0" xfId="0" applyFont="1" applyFill="1" applyAlignment="1">
      <alignment vertical="center" wrapText="1"/>
    </xf>
    <xf numFmtId="0" fontId="10" fillId="5" borderId="3" xfId="0" applyFont="1" applyFill="1" applyBorder="1" applyAlignment="1">
      <alignment horizontal="center" vertical="center" wrapText="1"/>
    </xf>
    <xf numFmtId="0" fontId="12" fillId="2" borderId="0" xfId="0" applyFont="1" applyFill="1" applyAlignment="1">
      <alignment horizontal="center" vertical="center" wrapText="1"/>
    </xf>
    <xf numFmtId="0" fontId="8" fillId="2" borderId="0" xfId="0" applyFont="1" applyFill="1" applyAlignment="1">
      <alignment horizontal="left" vertical="center" wrapText="1"/>
    </xf>
    <xf numFmtId="166" fontId="17" fillId="6" borderId="2" xfId="0" applyNumberFormat="1" applyFont="1" applyFill="1" applyBorder="1" applyAlignment="1" applyProtection="1">
      <alignment horizontal="center" vertical="center" wrapText="1"/>
      <protection locked="0" hidden="1"/>
    </xf>
    <xf numFmtId="166" fontId="4" fillId="2" borderId="0" xfId="0" applyNumberFormat="1" applyFont="1" applyFill="1" applyAlignment="1">
      <alignment vertical="center" wrapText="1"/>
    </xf>
    <xf numFmtId="10" fontId="7" fillId="6" borderId="2" xfId="0" applyNumberFormat="1" applyFont="1" applyFill="1" applyBorder="1" applyAlignment="1" applyProtection="1">
      <alignment horizontal="center" vertical="center" wrapText="1"/>
      <protection locked="0"/>
    </xf>
    <xf numFmtId="0" fontId="7" fillId="5" borderId="2" xfId="0" applyFont="1" applyFill="1" applyBorder="1" applyAlignment="1">
      <alignment horizontal="center" vertical="center" wrapText="1"/>
    </xf>
    <xf numFmtId="0" fontId="16" fillId="2" borderId="0" xfId="0" applyFont="1" applyFill="1" applyAlignment="1">
      <alignment horizontal="left" vertical="center" wrapText="1"/>
    </xf>
    <xf numFmtId="0" fontId="16" fillId="2" borderId="0" xfId="0" applyFont="1" applyFill="1" applyBorder="1" applyAlignment="1">
      <alignment horizontal="left" vertical="center" wrapText="1"/>
    </xf>
    <xf numFmtId="166" fontId="14" fillId="2" borderId="0" xfId="0" applyNumberFormat="1" applyFont="1" applyFill="1" applyAlignment="1">
      <alignment horizontal="left" vertical="center" wrapText="1"/>
    </xf>
    <xf numFmtId="0" fontId="11" fillId="2" borderId="0" xfId="0" applyFont="1" applyFill="1" applyAlignment="1">
      <alignment horizontal="left" vertical="center" wrapText="1"/>
    </xf>
    <xf numFmtId="166" fontId="7" fillId="2" borderId="0" xfId="0" applyNumberFormat="1" applyFont="1" applyFill="1" applyAlignment="1">
      <alignment horizontal="center" vertical="center"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1" fillId="4" borderId="2" xfId="0" applyFont="1" applyFill="1" applyBorder="1" applyAlignment="1">
      <alignment horizontal="justify" vertical="center" wrapText="1"/>
    </xf>
    <xf numFmtId="166" fontId="11" fillId="4" borderId="2" xfId="0"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5" fillId="2" borderId="0" xfId="0" applyFont="1" applyFill="1" applyAlignment="1" applyProtection="1">
      <alignment horizontal="left" vertical="center" wrapText="1"/>
      <protection hidden="1"/>
    </xf>
    <xf numFmtId="0" fontId="16" fillId="4" borderId="0" xfId="0" applyFont="1" applyFill="1" applyAlignment="1">
      <alignment horizontal="left" vertical="center" wrapText="1"/>
    </xf>
    <xf numFmtId="0" fontId="9" fillId="6" borderId="2" xfId="0" applyFont="1" applyFill="1" applyBorder="1" applyAlignment="1" applyProtection="1">
      <alignment horizontal="center" vertical="center" wrapText="1"/>
      <protection locked="0"/>
    </xf>
    <xf numFmtId="0" fontId="7" fillId="3" borderId="4" xfId="0" applyFont="1" applyFill="1" applyBorder="1" applyAlignment="1">
      <alignment horizontal="justify" vertical="center" wrapText="1"/>
    </xf>
    <xf numFmtId="0" fontId="7" fillId="3" borderId="5" xfId="0" applyFont="1" applyFill="1" applyBorder="1" applyAlignment="1">
      <alignment horizontal="justify" vertical="center" wrapText="1"/>
    </xf>
    <xf numFmtId="0" fontId="7" fillId="3" borderId="6" xfId="0" applyFont="1" applyFill="1" applyBorder="1" applyAlignment="1">
      <alignment horizontal="justify" vertical="center" wrapText="1"/>
    </xf>
    <xf numFmtId="0" fontId="18" fillId="2" borderId="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0" xfId="0" applyFont="1" applyFill="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66" fontId="7" fillId="4" borderId="4" xfId="0" applyNumberFormat="1" applyFont="1" applyFill="1" applyBorder="1" applyAlignment="1">
      <alignment horizontal="center" vertical="center" wrapText="1"/>
    </xf>
    <xf numFmtId="166" fontId="7" fillId="4" borderId="5" xfId="0" applyNumberFormat="1" applyFont="1" applyFill="1" applyBorder="1" applyAlignment="1">
      <alignment horizontal="center" vertical="center" wrapText="1"/>
    </xf>
    <xf numFmtId="166" fontId="7" fillId="4" borderId="6" xfId="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8" fillId="2" borderId="0" xfId="0" applyFont="1" applyFill="1" applyAlignment="1">
      <alignment horizontal="left" vertical="center" wrapText="1"/>
    </xf>
    <xf numFmtId="0" fontId="13" fillId="2" borderId="0" xfId="0" applyFont="1" applyFill="1" applyAlignment="1" applyProtection="1">
      <alignment horizontal="left" vertical="top"/>
      <protection hidden="1"/>
    </xf>
    <xf numFmtId="0" fontId="10" fillId="5" borderId="5" xfId="0" applyFont="1" applyFill="1" applyBorder="1" applyAlignment="1">
      <alignment horizontal="center" vertical="center" wrapText="1"/>
    </xf>
    <xf numFmtId="44" fontId="11" fillId="7" borderId="2" xfId="7" applyFont="1" applyFill="1" applyBorder="1" applyAlignment="1">
      <alignment horizontal="left" vertical="center" wrapText="1"/>
    </xf>
    <xf numFmtId="0" fontId="0" fillId="0" borderId="9" xfId="0" applyBorder="1" applyAlignment="1">
      <alignment horizontal="left" vertical="center" wrapText="1"/>
    </xf>
    <xf numFmtId="166" fontId="0" fillId="0" borderId="9" xfId="0" applyNumberFormat="1" applyBorder="1" applyAlignment="1">
      <alignment horizontal="left" vertical="center" wrapText="1"/>
    </xf>
    <xf numFmtId="0" fontId="0" fillId="0" borderId="2" xfId="0" applyBorder="1" applyAlignment="1">
      <alignment horizontal="left" vertical="center" wrapText="1"/>
    </xf>
    <xf numFmtId="166" fontId="0" fillId="0" borderId="2" xfId="0" applyNumberFormat="1" applyBorder="1" applyAlignment="1">
      <alignment horizontal="left" vertical="center" wrapText="1"/>
    </xf>
    <xf numFmtId="0" fontId="4" fillId="0" borderId="2" xfId="0" applyFont="1" applyBorder="1" applyAlignment="1">
      <alignment horizontal="left" vertical="center" wrapText="1"/>
    </xf>
    <xf numFmtId="0" fontId="11" fillId="4" borderId="4" xfId="0" applyFont="1" applyFill="1" applyBorder="1" applyAlignment="1">
      <alignment horizontal="right" vertical="center" wrapText="1"/>
    </xf>
    <xf numFmtId="0" fontId="11" fillId="4" borderId="5" xfId="0" applyFont="1" applyFill="1" applyBorder="1" applyAlignment="1">
      <alignment horizontal="right" vertical="center" wrapText="1"/>
    </xf>
    <xf numFmtId="0" fontId="11" fillId="4" borderId="6" xfId="0" applyFont="1" applyFill="1" applyBorder="1" applyAlignment="1">
      <alignment horizontal="right"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166" fontId="0" fillId="7" borderId="9" xfId="0" applyNumberFormat="1" applyFill="1" applyBorder="1" applyAlignment="1">
      <alignment horizontal="left" vertical="center" wrapText="1"/>
    </xf>
  </cellXfs>
  <cellStyles count="8">
    <cellStyle name="A2 cod voce figlia" xfId="1" xr:uid="{00000000-0005-0000-0000-000000000000}"/>
    <cellStyle name="D1 prezzo" xfId="2" xr:uid="{00000000-0005-0000-0000-000001000000}"/>
    <cellStyle name="Euro" xfId="3" xr:uid="{00000000-0005-0000-0000-000002000000}"/>
    <cellStyle name="Euro 2" xfId="4" xr:uid="{00000000-0005-0000-0000-000003000000}"/>
    <cellStyle name="Normale" xfId="0" builtinId="0"/>
    <cellStyle name="Normale 2" xfId="5" xr:uid="{00000000-0005-0000-0000-000005000000}"/>
    <cellStyle name="Valuta" xfId="7" builtinId="4"/>
    <cellStyle name="Valuta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76933.ED8369A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1047750</xdr:colOff>
      <xdr:row>1</xdr:row>
      <xdr:rowOff>352425</xdr:rowOff>
    </xdr:to>
    <xdr:pic>
      <xdr:nvPicPr>
        <xdr:cNvPr id="2" name="Immagine 1">
          <a:extLst>
            <a:ext uri="{FF2B5EF4-FFF2-40B4-BE49-F238E27FC236}">
              <a16:creationId xmlns:a16="http://schemas.microsoft.com/office/drawing/2014/main" id="{54C1528C-1E65-422B-9B5F-1583ED45EEF1}"/>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61925"/>
          <a:ext cx="1047750" cy="352425"/>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sheetPr>
  <dimension ref="A2:O55"/>
  <sheetViews>
    <sheetView tabSelected="1" zoomScale="90" zoomScaleNormal="90" zoomScaleSheetLayoutView="85" workbookViewId="0">
      <selection activeCell="B9" sqref="B9:G9"/>
    </sheetView>
  </sheetViews>
  <sheetFormatPr defaultRowHeight="12.75" x14ac:dyDescent="0.2"/>
  <cols>
    <col min="1" max="1" width="3" style="3" customWidth="1"/>
    <col min="2" max="2" width="16.42578125" style="3" customWidth="1"/>
    <col min="3" max="3" width="14" style="3" customWidth="1"/>
    <col min="4" max="4" width="12" style="3" customWidth="1"/>
    <col min="5" max="5" width="9.140625" style="3" customWidth="1"/>
    <col min="6" max="7" width="22.7109375" style="3" customWidth="1"/>
    <col min="8" max="8" width="28" style="3" customWidth="1"/>
    <col min="9" max="9" width="36.85546875" style="3" customWidth="1"/>
    <col min="10" max="10" width="23" style="3" customWidth="1"/>
    <col min="11" max="16384" width="9.140625" style="3"/>
  </cols>
  <sheetData>
    <row r="2" spans="1:15" s="2" customFormat="1" ht="54" customHeight="1" x14ac:dyDescent="0.2">
      <c r="A2" s="1"/>
      <c r="B2" s="32"/>
      <c r="C2" s="32"/>
      <c r="H2" s="1"/>
      <c r="I2" s="1"/>
    </row>
    <row r="3" spans="1:15" ht="30.75" customHeight="1" x14ac:dyDescent="0.2">
      <c r="D3" s="49" t="s">
        <v>9</v>
      </c>
      <c r="E3" s="49"/>
      <c r="F3" s="49"/>
      <c r="G3" s="49"/>
      <c r="H3" s="49"/>
    </row>
    <row r="4" spans="1:15" ht="99" customHeight="1" x14ac:dyDescent="0.2">
      <c r="B4" s="35" t="s">
        <v>65</v>
      </c>
      <c r="C4" s="36"/>
      <c r="D4" s="36"/>
      <c r="E4" s="36"/>
      <c r="F4" s="36"/>
      <c r="G4" s="36"/>
      <c r="H4" s="36"/>
      <c r="I4" s="37"/>
      <c r="J4" s="2"/>
    </row>
    <row r="5" spans="1:15" s="5" customFormat="1" ht="12.75" customHeight="1" x14ac:dyDescent="0.2">
      <c r="B5" s="6"/>
      <c r="C5" s="7"/>
      <c r="D5" s="7"/>
      <c r="E5" s="7"/>
      <c r="F5" s="7"/>
      <c r="G5" s="7"/>
      <c r="H5" s="8"/>
      <c r="I5" s="8"/>
    </row>
    <row r="6" spans="1:15" s="5" customFormat="1" ht="24.75" customHeight="1" x14ac:dyDescent="0.2">
      <c r="B6" s="48" t="s">
        <v>0</v>
      </c>
      <c r="C6" s="48"/>
      <c r="D6" s="48"/>
      <c r="E6" s="48"/>
      <c r="F6" s="48"/>
      <c r="G6" s="15"/>
      <c r="H6" s="8"/>
      <c r="I6" s="8"/>
    </row>
    <row r="7" spans="1:15" s="9" customFormat="1" ht="34.5" customHeight="1" x14ac:dyDescent="0.2">
      <c r="B7" s="34"/>
      <c r="C7" s="34"/>
      <c r="D7" s="34"/>
      <c r="E7" s="34"/>
      <c r="F7" s="34"/>
      <c r="G7" s="34"/>
      <c r="H7" s="39" t="str">
        <f>+IF(B7="","Indicare la 'Ragione sociale per esteso'",IF(B7="Ragione sociale Impresa/RTI/Consorzio","Indicare la 'Ragione sociale per esteso'",""))</f>
        <v>Indicare la 'Ragione sociale per esteso'</v>
      </c>
      <c r="I7" s="40"/>
    </row>
    <row r="8" spans="1:15" s="9" customFormat="1" ht="20.25" customHeight="1" x14ac:dyDescent="0.2">
      <c r="B8" s="38" t="s">
        <v>3</v>
      </c>
      <c r="C8" s="38"/>
      <c r="D8" s="38"/>
      <c r="E8" s="38"/>
      <c r="F8" s="38"/>
      <c r="G8" s="11"/>
      <c r="H8" s="10"/>
      <c r="I8" s="10"/>
    </row>
    <row r="9" spans="1:15" s="9" customFormat="1" ht="34.5" customHeight="1" x14ac:dyDescent="0.2">
      <c r="B9" s="34"/>
      <c r="C9" s="34"/>
      <c r="D9" s="34"/>
      <c r="E9" s="34"/>
      <c r="F9" s="34"/>
      <c r="G9" s="34"/>
      <c r="H9" s="39" t="str">
        <f>+IF(B9="","Indicare la 'Ragione sociale per esteso'",IF(B9="Ragione sociale Impresa/RTI/Consorzio","Indicare la 'Ragione sociale per esteso'",""))</f>
        <v>Indicare la 'Ragione sociale per esteso'</v>
      </c>
      <c r="I9" s="40"/>
    </row>
    <row r="10" spans="1:15" s="9" customFormat="1" ht="34.5" customHeight="1" x14ac:dyDescent="0.2">
      <c r="B10" s="34"/>
      <c r="C10" s="34"/>
      <c r="D10" s="34"/>
      <c r="E10" s="34"/>
      <c r="F10" s="34"/>
      <c r="G10" s="34"/>
      <c r="H10" s="39" t="str">
        <f>+IF(B10="","Indicare la 'Ragione sociale per esteso'",IF(B10="Ragione sociale Impresa/RTI/Consorzio","Indicare la 'Ragione sociale per esteso'",""))</f>
        <v>Indicare la 'Ragione sociale per esteso'</v>
      </c>
      <c r="I10" s="40"/>
    </row>
    <row r="11" spans="1:15" s="9" customFormat="1" ht="34.5" customHeight="1" x14ac:dyDescent="0.2">
      <c r="B11" s="34"/>
      <c r="C11" s="34"/>
      <c r="D11" s="34"/>
      <c r="E11" s="34"/>
      <c r="F11" s="34"/>
      <c r="G11" s="34"/>
      <c r="H11" s="39" t="str">
        <f>+IF(B11="","Indicare la 'Ragione sociale per esteso'",IF(B11="Ragione sociale Impresa/RTI/Consorzio","Indicare la 'Ragione sociale per esteso'",""))</f>
        <v>Indicare la 'Ragione sociale per esteso'</v>
      </c>
      <c r="I11" s="40"/>
    </row>
    <row r="12" spans="1:15" s="9" customFormat="1" ht="34.5" customHeight="1" x14ac:dyDescent="0.2">
      <c r="B12" s="20"/>
      <c r="C12" s="20"/>
      <c r="D12" s="20"/>
      <c r="E12" s="20"/>
      <c r="F12" s="20"/>
      <c r="G12" s="20"/>
      <c r="H12" s="20"/>
      <c r="I12" s="20"/>
    </row>
    <row r="13" spans="1:15" s="9" customFormat="1" ht="34.5" customHeight="1" x14ac:dyDescent="0.2">
      <c r="A13" s="41" t="s">
        <v>69</v>
      </c>
      <c r="B13" s="42"/>
      <c r="C13" s="43"/>
      <c r="D13" s="44">
        <v>4971488.58</v>
      </c>
      <c r="E13" s="45"/>
      <c r="F13" s="45"/>
      <c r="G13" s="46"/>
      <c r="H13" s="10"/>
      <c r="I13" s="10"/>
      <c r="J13" s="10"/>
      <c r="K13" s="22"/>
    </row>
    <row r="14" spans="1:15" s="9" customFormat="1" ht="21.75" customHeight="1" x14ac:dyDescent="0.2">
      <c r="A14" s="23"/>
      <c r="B14" s="23"/>
      <c r="C14" s="23"/>
      <c r="D14" s="23"/>
      <c r="E14" s="24"/>
      <c r="F14" s="24"/>
      <c r="G14" s="24"/>
      <c r="H14" s="24"/>
      <c r="I14" s="10"/>
      <c r="J14" s="10"/>
      <c r="K14" s="22"/>
    </row>
    <row r="15" spans="1:15" s="12" customFormat="1" ht="48" customHeight="1" x14ac:dyDescent="0.2">
      <c r="B15" s="25" t="s">
        <v>1</v>
      </c>
      <c r="C15" s="50"/>
      <c r="D15" s="50"/>
      <c r="E15" s="50"/>
      <c r="F15" s="26"/>
      <c r="G15" s="25" t="s">
        <v>10</v>
      </c>
      <c r="H15" s="26"/>
      <c r="I15" s="13" t="s">
        <v>66</v>
      </c>
    </row>
    <row r="16" spans="1:15" s="12" customFormat="1" ht="77.25" customHeight="1" x14ac:dyDescent="0.2">
      <c r="B16" s="27" t="s">
        <v>60</v>
      </c>
      <c r="C16" s="27"/>
      <c r="D16" s="27"/>
      <c r="E16" s="27"/>
      <c r="F16" s="27"/>
      <c r="G16" s="28">
        <v>4035936</v>
      </c>
      <c r="H16" s="28"/>
      <c r="I16" s="18"/>
      <c r="J16" s="33" t="str">
        <f>+IF(I16="","Indicare il ribasso % offerto","")</f>
        <v>Indicare il ribasso % offerto</v>
      </c>
      <c r="K16" s="33"/>
      <c r="L16" s="47"/>
      <c r="M16" s="47"/>
      <c r="N16" s="47"/>
      <c r="O16" s="47"/>
    </row>
    <row r="17" spans="2:12" ht="15" customHeight="1" x14ac:dyDescent="0.2">
      <c r="I17" s="14"/>
    </row>
    <row r="18" spans="2:12" ht="12.75" customHeight="1" x14ac:dyDescent="0.2">
      <c r="I18" s="4"/>
    </row>
    <row r="19" spans="2:12" ht="71.25" customHeight="1" x14ac:dyDescent="0.2">
      <c r="B19" s="57" t="s">
        <v>61</v>
      </c>
      <c r="C19" s="58"/>
      <c r="D19" s="58"/>
      <c r="E19" s="58"/>
      <c r="F19" s="58"/>
      <c r="G19" s="58"/>
      <c r="H19" s="59"/>
      <c r="I19" s="51">
        <f>+ROUND(G16-(G16*$I$16),2)</f>
        <v>4035936</v>
      </c>
    </row>
    <row r="20" spans="2:12" ht="63" customHeight="1" x14ac:dyDescent="0.2">
      <c r="B20" s="29" t="s">
        <v>67</v>
      </c>
      <c r="C20" s="30"/>
      <c r="D20" s="30"/>
      <c r="E20" s="30"/>
      <c r="F20" s="30"/>
      <c r="G20" s="30"/>
      <c r="H20" s="31"/>
      <c r="I20" s="16"/>
      <c r="J20" s="39" t="str">
        <f>+IF(I20="","Indicare i 'Costi relativi alla manodopera'","")</f>
        <v>Indicare i 'Costi relativi alla manodopera'</v>
      </c>
      <c r="K20" s="40"/>
      <c r="L20" s="40"/>
    </row>
    <row r="21" spans="2:12" ht="63.75" customHeight="1" x14ac:dyDescent="0.2">
      <c r="B21" s="29" t="s">
        <v>68</v>
      </c>
      <c r="C21" s="30"/>
      <c r="D21" s="30"/>
      <c r="E21" s="30"/>
      <c r="F21" s="30"/>
      <c r="G21" s="30"/>
      <c r="H21" s="31"/>
      <c r="I21" s="16"/>
      <c r="J21" s="39" t="str">
        <f>+IF(I21="","Indicare i 'Costi relativi alla sicurezza'","")</f>
        <v>Indicare i 'Costi relativi alla sicurezza'</v>
      </c>
      <c r="K21" s="40"/>
      <c r="L21" s="40"/>
    </row>
    <row r="22" spans="2:12" ht="76.5" customHeight="1" x14ac:dyDescent="0.2">
      <c r="B22" s="25" t="s">
        <v>1</v>
      </c>
      <c r="C22" s="50"/>
      <c r="D22" s="50"/>
      <c r="E22" s="50"/>
      <c r="F22" s="26"/>
      <c r="G22" s="25" t="s">
        <v>64</v>
      </c>
      <c r="H22" s="26"/>
      <c r="I22" s="13" t="s">
        <v>6</v>
      </c>
      <c r="J22" s="21"/>
      <c r="K22" s="20"/>
      <c r="L22" s="20"/>
    </row>
    <row r="23" spans="2:12" ht="76.5" customHeight="1" x14ac:dyDescent="0.2">
      <c r="B23" s="27" t="s">
        <v>63</v>
      </c>
      <c r="C23" s="27"/>
      <c r="D23" s="27"/>
      <c r="E23" s="27"/>
      <c r="F23" s="27"/>
      <c r="G23" s="28">
        <v>828581.43</v>
      </c>
      <c r="H23" s="28"/>
      <c r="I23" s="18"/>
      <c r="J23" s="33" t="str">
        <f>+IF(I23="","Indicare il ribasso unico % offerto","")</f>
        <v>Indicare il ribasso unico % offerto</v>
      </c>
      <c r="K23" s="33"/>
      <c r="L23" s="20"/>
    </row>
    <row r="24" spans="2:12" x14ac:dyDescent="0.2">
      <c r="G24" s="4"/>
      <c r="H24" s="4"/>
      <c r="J24" s="17"/>
    </row>
    <row r="25" spans="2:12" ht="14.25" customHeight="1" x14ac:dyDescent="0.2">
      <c r="G25" s="4"/>
      <c r="H25" s="4"/>
      <c r="J25" s="17"/>
    </row>
    <row r="26" spans="2:12" ht="20.25" customHeight="1" x14ac:dyDescent="0.2">
      <c r="F26" s="60" t="s">
        <v>62</v>
      </c>
      <c r="G26" s="61"/>
      <c r="H26" s="61"/>
      <c r="I26" s="61"/>
      <c r="J26" s="62"/>
    </row>
    <row r="27" spans="2:12" ht="31.5" x14ac:dyDescent="0.2">
      <c r="F27" s="19" t="s">
        <v>11</v>
      </c>
      <c r="G27" s="19" t="s">
        <v>12</v>
      </c>
      <c r="H27" s="19" t="s">
        <v>13</v>
      </c>
      <c r="I27" s="19" t="s">
        <v>4</v>
      </c>
      <c r="J27" s="19" t="s">
        <v>5</v>
      </c>
    </row>
    <row r="28" spans="2:12" ht="63.75" x14ac:dyDescent="0.2">
      <c r="F28" s="52" t="s">
        <v>14</v>
      </c>
      <c r="G28" s="52" t="s">
        <v>15</v>
      </c>
      <c r="H28" s="52" t="s">
        <v>8</v>
      </c>
      <c r="I28" s="53">
        <v>23</v>
      </c>
      <c r="J28" s="63">
        <f>ROUND(I28*(1-$I$23),2)</f>
        <v>23</v>
      </c>
    </row>
    <row r="29" spans="2:12" ht="63.75" x14ac:dyDescent="0.2">
      <c r="F29" s="52" t="s">
        <v>16</v>
      </c>
      <c r="G29" s="52" t="s">
        <v>15</v>
      </c>
      <c r="H29" s="52" t="s">
        <v>8</v>
      </c>
      <c r="I29" s="53">
        <v>25</v>
      </c>
      <c r="J29" s="63">
        <f t="shared" ref="J29:J54" si="0">ROUND(I29*(1-$I$23),2)</f>
        <v>25</v>
      </c>
    </row>
    <row r="30" spans="2:12" ht="63.75" x14ac:dyDescent="0.2">
      <c r="F30" s="52" t="s">
        <v>17</v>
      </c>
      <c r="G30" s="52" t="s">
        <v>15</v>
      </c>
      <c r="H30" s="52" t="s">
        <v>8</v>
      </c>
      <c r="I30" s="53">
        <v>30</v>
      </c>
      <c r="J30" s="63">
        <f t="shared" si="0"/>
        <v>30</v>
      </c>
    </row>
    <row r="31" spans="2:12" ht="63.75" x14ac:dyDescent="0.2">
      <c r="F31" s="52" t="s">
        <v>18</v>
      </c>
      <c r="G31" s="52" t="s">
        <v>15</v>
      </c>
      <c r="H31" s="52" t="s">
        <v>8</v>
      </c>
      <c r="I31" s="53">
        <v>35</v>
      </c>
      <c r="J31" s="63">
        <f t="shared" si="0"/>
        <v>35</v>
      </c>
    </row>
    <row r="32" spans="2:12" ht="51" x14ac:dyDescent="0.2">
      <c r="F32" s="52" t="s">
        <v>19</v>
      </c>
      <c r="G32" s="52" t="s">
        <v>20</v>
      </c>
      <c r="H32" s="52" t="s">
        <v>8</v>
      </c>
      <c r="I32" s="53">
        <v>20</v>
      </c>
      <c r="J32" s="63">
        <f t="shared" si="0"/>
        <v>20</v>
      </c>
    </row>
    <row r="33" spans="6:10" ht="51" x14ac:dyDescent="0.2">
      <c r="F33" s="52" t="s">
        <v>19</v>
      </c>
      <c r="G33" s="52" t="s">
        <v>21</v>
      </c>
      <c r="H33" s="52" t="s">
        <v>8</v>
      </c>
      <c r="I33" s="53">
        <v>30</v>
      </c>
      <c r="J33" s="63">
        <f t="shared" si="0"/>
        <v>30</v>
      </c>
    </row>
    <row r="34" spans="6:10" ht="51" x14ac:dyDescent="0.2">
      <c r="F34" s="52" t="s">
        <v>19</v>
      </c>
      <c r="G34" s="52" t="s">
        <v>22</v>
      </c>
      <c r="H34" s="52" t="s">
        <v>8</v>
      </c>
      <c r="I34" s="53">
        <v>38</v>
      </c>
      <c r="J34" s="63">
        <f t="shared" si="0"/>
        <v>38</v>
      </c>
    </row>
    <row r="35" spans="6:10" ht="63.75" x14ac:dyDescent="0.2">
      <c r="F35" s="52" t="s">
        <v>23</v>
      </c>
      <c r="G35" s="52" t="s">
        <v>15</v>
      </c>
      <c r="H35" s="52" t="s">
        <v>8</v>
      </c>
      <c r="I35" s="53">
        <v>40</v>
      </c>
      <c r="J35" s="63">
        <f t="shared" si="0"/>
        <v>40</v>
      </c>
    </row>
    <row r="36" spans="6:10" ht="25.5" x14ac:dyDescent="0.2">
      <c r="F36" s="54" t="s">
        <v>24</v>
      </c>
      <c r="G36" s="54" t="s">
        <v>25</v>
      </c>
      <c r="H36" s="54" t="s">
        <v>26</v>
      </c>
      <c r="I36" s="55">
        <v>36</v>
      </c>
      <c r="J36" s="63">
        <f t="shared" si="0"/>
        <v>36</v>
      </c>
    </row>
    <row r="37" spans="6:10" ht="89.25" x14ac:dyDescent="0.2">
      <c r="F37" s="54" t="s">
        <v>27</v>
      </c>
      <c r="G37" s="54" t="s">
        <v>28</v>
      </c>
      <c r="H37" s="54" t="s">
        <v>8</v>
      </c>
      <c r="I37" s="55">
        <v>50</v>
      </c>
      <c r="J37" s="63">
        <f t="shared" si="0"/>
        <v>50</v>
      </c>
    </row>
    <row r="38" spans="6:10" ht="38.25" x14ac:dyDescent="0.2">
      <c r="F38" s="54" t="s">
        <v>29</v>
      </c>
      <c r="G38" s="54" t="s">
        <v>30</v>
      </c>
      <c r="H38" s="54" t="s">
        <v>26</v>
      </c>
      <c r="I38" s="55">
        <v>25</v>
      </c>
      <c r="J38" s="63">
        <f t="shared" si="0"/>
        <v>25</v>
      </c>
    </row>
    <row r="39" spans="6:10" ht="51" x14ac:dyDescent="0.2">
      <c r="F39" s="54" t="s">
        <v>31</v>
      </c>
      <c r="G39" s="54" t="s">
        <v>32</v>
      </c>
      <c r="H39" s="54" t="s">
        <v>26</v>
      </c>
      <c r="I39" s="55">
        <v>30</v>
      </c>
      <c r="J39" s="63">
        <f t="shared" si="0"/>
        <v>30</v>
      </c>
    </row>
    <row r="40" spans="6:10" ht="51" x14ac:dyDescent="0.2">
      <c r="F40" s="54" t="s">
        <v>33</v>
      </c>
      <c r="G40" s="54" t="s">
        <v>34</v>
      </c>
      <c r="H40" s="54" t="s">
        <v>8</v>
      </c>
      <c r="I40" s="55">
        <v>45</v>
      </c>
      <c r="J40" s="63">
        <f t="shared" si="0"/>
        <v>45</v>
      </c>
    </row>
    <row r="41" spans="6:10" ht="38.25" x14ac:dyDescent="0.2">
      <c r="F41" s="54" t="s">
        <v>35</v>
      </c>
      <c r="G41" s="54" t="s">
        <v>36</v>
      </c>
      <c r="H41" s="54" t="s">
        <v>8</v>
      </c>
      <c r="I41" s="55">
        <v>8</v>
      </c>
      <c r="J41" s="63">
        <f t="shared" si="0"/>
        <v>8</v>
      </c>
    </row>
    <row r="42" spans="6:10" ht="25.5" x14ac:dyDescent="0.2">
      <c r="F42" s="54" t="s">
        <v>37</v>
      </c>
      <c r="G42" s="54" t="s">
        <v>38</v>
      </c>
      <c r="H42" s="54" t="s">
        <v>8</v>
      </c>
      <c r="I42" s="55">
        <v>20</v>
      </c>
      <c r="J42" s="63">
        <f t="shared" si="0"/>
        <v>20</v>
      </c>
    </row>
    <row r="43" spans="6:10" ht="102" x14ac:dyDescent="0.2">
      <c r="F43" s="54" t="s">
        <v>39</v>
      </c>
      <c r="G43" s="54" t="s">
        <v>40</v>
      </c>
      <c r="H43" s="54" t="s">
        <v>8</v>
      </c>
      <c r="I43" s="55">
        <v>35</v>
      </c>
      <c r="J43" s="63">
        <f t="shared" si="0"/>
        <v>35</v>
      </c>
    </row>
    <row r="44" spans="6:10" ht="76.5" x14ac:dyDescent="0.2">
      <c r="F44" s="54" t="s">
        <v>41</v>
      </c>
      <c r="G44" s="54" t="s">
        <v>42</v>
      </c>
      <c r="H44" s="54" t="s">
        <v>8</v>
      </c>
      <c r="I44" s="55">
        <v>15</v>
      </c>
      <c r="J44" s="63">
        <f t="shared" si="0"/>
        <v>15</v>
      </c>
    </row>
    <row r="45" spans="6:10" ht="63.75" x14ac:dyDescent="0.2">
      <c r="F45" s="54" t="s">
        <v>43</v>
      </c>
      <c r="G45" s="54" t="s">
        <v>44</v>
      </c>
      <c r="H45" s="54" t="s">
        <v>7</v>
      </c>
      <c r="I45" s="55">
        <v>120</v>
      </c>
      <c r="J45" s="63">
        <f t="shared" si="0"/>
        <v>120</v>
      </c>
    </row>
    <row r="46" spans="6:10" ht="63.75" x14ac:dyDescent="0.2">
      <c r="F46" s="54" t="s">
        <v>45</v>
      </c>
      <c r="G46" s="54" t="s">
        <v>46</v>
      </c>
      <c r="H46" s="54" t="s">
        <v>7</v>
      </c>
      <c r="I46" s="55">
        <v>180</v>
      </c>
      <c r="J46" s="63">
        <f t="shared" si="0"/>
        <v>180</v>
      </c>
    </row>
    <row r="47" spans="6:10" ht="51" x14ac:dyDescent="0.2">
      <c r="F47" s="54" t="s">
        <v>47</v>
      </c>
      <c r="G47" s="54" t="s">
        <v>48</v>
      </c>
      <c r="H47" s="54" t="s">
        <v>7</v>
      </c>
      <c r="I47" s="55">
        <v>250</v>
      </c>
      <c r="J47" s="63">
        <f t="shared" si="0"/>
        <v>250</v>
      </c>
    </row>
    <row r="48" spans="6:10" ht="51" x14ac:dyDescent="0.2">
      <c r="F48" s="54" t="s">
        <v>49</v>
      </c>
      <c r="G48" s="54" t="s">
        <v>50</v>
      </c>
      <c r="H48" s="54" t="s">
        <v>7</v>
      </c>
      <c r="I48" s="55">
        <v>2000</v>
      </c>
      <c r="J48" s="63">
        <f t="shared" si="0"/>
        <v>2000</v>
      </c>
    </row>
    <row r="49" spans="2:10" ht="38.25" x14ac:dyDescent="0.2">
      <c r="F49" s="54" t="s">
        <v>51</v>
      </c>
      <c r="G49" s="54" t="s">
        <v>52</v>
      </c>
      <c r="H49" s="54" t="s">
        <v>8</v>
      </c>
      <c r="I49" s="55">
        <v>20</v>
      </c>
      <c r="J49" s="63">
        <f t="shared" si="0"/>
        <v>20</v>
      </c>
    </row>
    <row r="50" spans="2:10" ht="51" x14ac:dyDescent="0.2">
      <c r="F50" s="54" t="s">
        <v>53</v>
      </c>
      <c r="G50" s="54" t="s">
        <v>54</v>
      </c>
      <c r="H50" s="54" t="s">
        <v>7</v>
      </c>
      <c r="I50" s="55">
        <v>250</v>
      </c>
      <c r="J50" s="63">
        <f t="shared" si="0"/>
        <v>250</v>
      </c>
    </row>
    <row r="51" spans="2:10" ht="51" x14ac:dyDescent="0.2">
      <c r="F51" s="54" t="s">
        <v>55</v>
      </c>
      <c r="G51" s="54" t="s">
        <v>54</v>
      </c>
      <c r="H51" s="54" t="s">
        <v>7</v>
      </c>
      <c r="I51" s="55">
        <v>350</v>
      </c>
      <c r="J51" s="63">
        <f t="shared" si="0"/>
        <v>350</v>
      </c>
    </row>
    <row r="52" spans="2:10" ht="51" x14ac:dyDescent="0.2">
      <c r="F52" s="56" t="s">
        <v>58</v>
      </c>
      <c r="G52" s="54" t="s">
        <v>54</v>
      </c>
      <c r="H52" s="54" t="s">
        <v>7</v>
      </c>
      <c r="I52" s="55">
        <v>500</v>
      </c>
      <c r="J52" s="63">
        <f t="shared" si="0"/>
        <v>500</v>
      </c>
    </row>
    <row r="53" spans="2:10" ht="51" x14ac:dyDescent="0.2">
      <c r="F53" s="56" t="s">
        <v>59</v>
      </c>
      <c r="G53" s="54" t="s">
        <v>54</v>
      </c>
      <c r="H53" s="54" t="s">
        <v>7</v>
      </c>
      <c r="I53" s="55">
        <v>1200</v>
      </c>
      <c r="J53" s="63">
        <f t="shared" si="0"/>
        <v>1200</v>
      </c>
    </row>
    <row r="54" spans="2:10" ht="140.25" x14ac:dyDescent="0.2">
      <c r="F54" s="54" t="s">
        <v>56</v>
      </c>
      <c r="G54" s="54" t="s">
        <v>57</v>
      </c>
      <c r="H54" s="54" t="s">
        <v>7</v>
      </c>
      <c r="I54" s="55">
        <v>600</v>
      </c>
      <c r="J54" s="63">
        <f t="shared" si="0"/>
        <v>600</v>
      </c>
    </row>
    <row r="55" spans="2:10" ht="15" x14ac:dyDescent="0.2">
      <c r="B55" s="29" t="s">
        <v>2</v>
      </c>
      <c r="C55" s="30"/>
      <c r="D55" s="30"/>
      <c r="E55" s="30"/>
      <c r="F55" s="30"/>
      <c r="G55" s="30"/>
      <c r="H55" s="31"/>
    </row>
  </sheetData>
  <sheetProtection algorithmName="SHA-512" hashValue="nlzIQqxIPtZ61G1bMUZSzLPX5oQE4Mj0eXCVcBhJi+rHu73e4mnydzQeUlcMVfBe7UeB8lCl6Fn/T7kP2VEIgg==" saltValue="XVSaTtIdwIRDKuR5UWTCHw==" spinCount="100000" sheet="1" objects="1" scenarios="1"/>
  <mergeCells count="33">
    <mergeCell ref="L16:O16"/>
    <mergeCell ref="B6:F6"/>
    <mergeCell ref="H7:I7"/>
    <mergeCell ref="B16:F16"/>
    <mergeCell ref="D3:H3"/>
    <mergeCell ref="B15:F15"/>
    <mergeCell ref="B55:H55"/>
    <mergeCell ref="B2:C2"/>
    <mergeCell ref="J16:K16"/>
    <mergeCell ref="B7:G7"/>
    <mergeCell ref="G15:H15"/>
    <mergeCell ref="G16:H16"/>
    <mergeCell ref="B4:I4"/>
    <mergeCell ref="B8:F8"/>
    <mergeCell ref="B9:G9"/>
    <mergeCell ref="H9:I9"/>
    <mergeCell ref="B10:G10"/>
    <mergeCell ref="H10:I10"/>
    <mergeCell ref="B11:G11"/>
    <mergeCell ref="H11:I11"/>
    <mergeCell ref="A13:C13"/>
    <mergeCell ref="D13:G13"/>
    <mergeCell ref="G22:H22"/>
    <mergeCell ref="B23:F23"/>
    <mergeCell ref="G23:H23"/>
    <mergeCell ref="F26:J26"/>
    <mergeCell ref="B20:H20"/>
    <mergeCell ref="J20:L20"/>
    <mergeCell ref="B21:H21"/>
    <mergeCell ref="J21:L21"/>
    <mergeCell ref="B22:F22"/>
    <mergeCell ref="J23:K23"/>
    <mergeCell ref="B19:H19"/>
  </mergeCells>
  <phoneticPr fontId="3" type="noConversion"/>
  <dataValidations count="2">
    <dataValidation type="custom" allowBlank="1" showInputMessage="1" showErrorMessage="1" errorTitle="Errore!" error="Non è ammessa l'indicazione di un prezzo:_x000a_- negativo_x000a_- pari a Zero_x000a_- con un numero di cifre decimali maggiori di 2" sqref="I20:I21" xr:uid="{00000000-0002-0000-0000-000001000000}">
      <formula1>AND(I20&gt;0,LEN(TEXT(I20-INT(I20),"0,00#"))&lt;5)</formula1>
    </dataValidation>
    <dataValidation type="custom" allowBlank="1" showInputMessage="1" showErrorMessage="1" errorTitle="Errore" error="Non è ammesso:_x000a_- Ribasso % negativo_x000a_- Ribasso % con un numero di cifre decimali superiori a 2 (Due)" sqref="I16 I23" xr:uid="{9555F9F3-ED85-4808-977D-2D06E3C01904}">
      <formula1>AND(I16&gt;=0,I16&lt;=100%,LEN(TEXT(I16*100-INT(I16*100),"0,00#"))&lt; 5)</formula1>
    </dataValidation>
  </dataValidations>
  <pageMargins left="0.78740157480314965" right="0.78740157480314965" top="0.70866141732283472" bottom="0.78740157480314965" header="0.51181102362204722" footer="0.51181102362204722"/>
  <pageSetup paperSize="9" scale="35" orientation="portrait" horizontalDpi="4294967293" r:id="rId1"/>
  <headerFooter alignWithMargins="0">
    <oddFooter>&amp;LDichiarazione offerta economica&amp;CPag.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Modulo offerta economica</vt:lpstr>
      <vt:lpstr>'Modulo offerta economica'!Area_stampa</vt:lpstr>
    </vt:vector>
  </TitlesOfParts>
  <Company>Poste Italiane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Coppola Mario</cp:lastModifiedBy>
  <cp:lastPrinted>2019-01-23T08:52:32Z</cp:lastPrinted>
  <dcterms:created xsi:type="dcterms:W3CDTF">2010-01-15T09:53:38Z</dcterms:created>
  <dcterms:modified xsi:type="dcterms:W3CDTF">2022-11-18T10:47:34Z</dcterms:modified>
</cp:coreProperties>
</file>