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602" activeTab="0"/>
  </bookViews>
  <sheets>
    <sheet name="Modulo offerta economica" sheetId="1" r:id="rId1"/>
    <sheet name="Foglio1" sheetId="2" r:id="rId2"/>
  </sheets>
  <definedNames>
    <definedName name="_xlnm.Print_Area" localSheetId="0">'Modulo offerta economica'!$A$1:$N$52</definedName>
  </definedNames>
  <calcPr fullCalcOnLoad="1"/>
</workbook>
</file>

<file path=xl/sharedStrings.xml><?xml version="1.0" encoding="utf-8"?>
<sst xmlns="http://schemas.openxmlformats.org/spreadsheetml/2006/main" count="58" uniqueCount="52">
  <si>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</si>
  <si>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</si>
  <si>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</si>
  <si>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</si>
  <si>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</si>
  <si>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</si>
  <si>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</si>
  <si>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</si>
  <si>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</si>
  <si>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</si>
  <si>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</si>
  <si>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</si>
  <si>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</si>
  <si>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</si>
  <si>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</si>
  <si>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</si>
  <si>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</si>
  <si>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</si>
  <si>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</si>
  <si>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</si>
  <si>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</si>
  <si>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</si>
  <si>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</si>
  <si>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</si>
  <si>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</si>
  <si>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</si>
  <si>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</si>
  <si>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>Allegato D - Modulo offerta economica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</si>
  <si>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</si>
  <si>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</si>
  <si>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</si>
  <si>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</si>
  <si>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Ragione sociale impresa</t>
  </si>
  <si>
    <t>oltre IVA, quale tariffa oraria posta a base di gara per prestazioni relative al servizio di portierato, reception e accoglienza</t>
  </si>
  <si>
    <t xml:space="preserve">valevole sulla tariffa oraria di </t>
  </si>
  <si>
    <t>oltre IVA, quale tariffa oraria posta a base di gara per prestazioni relative a: ricezione ospiti, prenotazioni, segreteria, fatturazione, presidenza e centralino</t>
  </si>
  <si>
    <t>oltre IVA, quale tariffa oraria posta a base di gara per prestazioni relative al servizio di addetto funzionamento palazzo</t>
  </si>
  <si>
    <t>oltre IVA, quale tariffa oraria posta a base di gara per prestazioni relative al servizio di vigilanza armata</t>
  </si>
  <si>
    <t>oltre IVA, quale tariffa oraria posta a base di gara a passaggio con un vigilante per le prestazioni relative al servizio di pattugliamento.</t>
  </si>
  <si>
    <t>di accettare integralmente, senza condizione o riserva alcuna, tutte le norme e disposizioni contenute nel presente modulo di offerta, nel disciplinare di gara recante le modalità di partecipazione e svolgimento della procedura aperta, nel capitolato speciale d’appalto e relativi allegati tecnici, nonchè in tutti gli altri elaborati disponibili nell’area "Allegati" della RDO on line, relativa alla procedura in oggetto, all'interno del portale https://fornitori.sportesalute.eu;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</si>
  <si>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</si>
  <si>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</si>
  <si>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oneri sicurezza</t>
  </si>
  <si>
    <t>Tariffa ribassata</t>
  </si>
  <si>
    <t>Importo a passaggio notturno</t>
  </si>
  <si>
    <t>Procedura aperta per l’affidamento dei servizi di reception, portierato e vigilanza presso gli immobili e gli impianti sportivi di Sport e salute S.p.A. in Roma e alcune altre sedi territoriali.
R.A. 090/22/PA - CIG 93311146DD</t>
  </si>
  <si>
    <t>In caso di concorrenti associati tenuti alla sottoscrizione congiunta</t>
  </si>
  <si>
    <t>Importo ribassato</t>
  </si>
  <si>
    <t>Sottoscritto digitalmente da</t>
  </si>
  <si>
    <t>quale importo massimo di spesa per la contabilizzazione di eventuali prestazioni a chiamata</t>
  </si>
  <si>
    <t xml:space="preserve">IMPORTO </t>
  </si>
  <si>
    <t>IMPORTO COMPLESSIVO MASSIMO DI SPESA STIMATO, PER TUTTO IL PERIODO CONTRATTUALE DELLA DURATA DI 36 MESI COMPRESO DELLE PRESTAZIONI A CHIAMATA E ONERI SICUREZZA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</si>
</sst>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;\-[$€-2]\ #,##0.00"/>
    <numFmt numFmtId="171" formatCode="_-[$€-2]\ * #,##0.00_-;\-[$€-2]\ * #,##0.00_-;_-[$€-2]\ * &quot;-&quot;??_-"/>
    <numFmt numFmtId="172" formatCode="0.000%"/>
    <numFmt numFmtId="173" formatCode="&quot;€&quot;\ #,##0.00"/>
    <numFmt numFmtId="174" formatCode="#,##0.0000"/>
    <numFmt numFmtId="175" formatCode="0.0000%"/>
    <numFmt numFmtId="176" formatCode="0.00000%"/>
    <numFmt numFmtId="177" formatCode="&quot;€&quot;\ #,##0.0000000000"/>
    <numFmt numFmtId="178" formatCode="#.######;"/>
    <numFmt numFmtId="179" formatCode="&quot;€&quot;\ #,##0.000"/>
    <numFmt numFmtId="180" formatCode="&quot;€&quot;\ #,##0.0000"/>
    <numFmt numFmtId="181" formatCode="0.0"/>
    <numFmt numFmtId="182" formatCode="0.000"/>
    <numFmt numFmtId="183" formatCode="[$-410]dddd\ d\ mmmm\ yyyy"/>
    <numFmt numFmtId="184" formatCode="00000"/>
    <numFmt numFmtId="185" formatCode="&quot;€&quot;\ #,##0.000;\-&quot;€&quot;\ #,##0.000"/>
    <numFmt numFmtId="186" formatCode="#,##0.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[$€-410]\ * #,##0.00_-;\-[$€-410]\ * #,##0.00_-;_-[$€-410]\ * &quot;-&quot;??_-;_-@_-"/>
    <numFmt numFmtId="192" formatCode="&quot;Attivo&quot;;&quot;Attivo&quot;;&quot;Inattivo&quot;"/>
    <numFmt numFmtId="193" formatCode="#,##0.00_ ;\-#,##0.00\ "/>
    <numFmt numFmtId="194" formatCode="#,##0.00\ &quot;€&quot;"/>
    <numFmt numFmtId="195" formatCode="#,##0.000\ &quot;€&quot;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2" tint="-0.8999800086021423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40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171" fontId="0" fillId="0" borderId="0" applyFont="0" applyFill="0" applyBorder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5" applyNumberFormat="0" applyFont="0" applyAlignment="0" applyProtection="0"/>
    <xf numFmtId="0" fontId="43" fillId="19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186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6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69" fontId="13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top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79" fontId="10" fillId="0" borderId="0" xfId="0" applyNumberFormat="1" applyFont="1" applyFill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vertical="center" wrapText="1"/>
      <protection/>
    </xf>
    <xf numFmtId="186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Alignment="1" applyProtection="1">
      <alignment horizontal="left" vertical="center" wrapText="1"/>
      <protection/>
    </xf>
    <xf numFmtId="194" fontId="9" fillId="33" borderId="11" xfId="66" applyNumberFormat="1" applyFont="1" applyFill="1" applyBorder="1" applyAlignment="1" applyProtection="1">
      <alignment horizontal="center" vertical="center" wrapText="1"/>
      <protection locked="0"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172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79" fontId="9" fillId="35" borderId="0" xfId="0" applyNumberFormat="1" applyFont="1" applyFill="1" applyAlignment="1" applyProtection="1">
      <alignment horizontal="right" vertical="top" wrapText="1"/>
      <protection/>
    </xf>
    <xf numFmtId="173" fontId="9" fillId="34" borderId="0" xfId="0" applyNumberFormat="1" applyFont="1" applyFill="1" applyAlignment="1" applyProtection="1">
      <alignment vertical="top" wrapText="1"/>
      <protection/>
    </xf>
    <xf numFmtId="0" fontId="9" fillId="34" borderId="0" xfId="0" applyFont="1" applyFill="1" applyAlignment="1" applyProtection="1">
      <alignment vertical="top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vertical="center" wrapText="1"/>
      <protection/>
    </xf>
    <xf numFmtId="0" fontId="9" fillId="36" borderId="12" xfId="0" applyFont="1" applyFill="1" applyBorder="1" applyAlignment="1" applyProtection="1">
      <alignment vertical="center" wrapText="1"/>
      <protection/>
    </xf>
    <xf numFmtId="0" fontId="10" fillId="32" borderId="0" xfId="0" applyFont="1" applyFill="1" applyBorder="1" applyAlignment="1" applyProtection="1">
      <alignment horizontal="left" vertical="center" wrapText="1"/>
      <protection/>
    </xf>
    <xf numFmtId="179" fontId="9" fillId="34" borderId="0" xfId="0" applyNumberFormat="1" applyFont="1" applyFill="1" applyAlignment="1" applyProtection="1">
      <alignment vertical="top" wrapText="1"/>
      <protection/>
    </xf>
    <xf numFmtId="0" fontId="3" fillId="32" borderId="0" xfId="0" applyFont="1" applyFill="1" applyAlignment="1">
      <alignment horizontal="left" vertical="center" wrapText="1"/>
    </xf>
    <xf numFmtId="0" fontId="15" fillId="32" borderId="0" xfId="0" applyFont="1" applyFill="1" applyAlignment="1">
      <alignment horizontal="left" vertical="center" wrapText="1"/>
    </xf>
    <xf numFmtId="0" fontId="11" fillId="3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73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9" fillId="36" borderId="17" xfId="0" applyFont="1" applyFill="1" applyBorder="1" applyAlignment="1" applyProtection="1">
      <alignment horizontal="left" vertical="center" wrapText="1"/>
      <protection/>
    </xf>
    <xf numFmtId="0" fontId="9" fillId="36" borderId="18" xfId="0" applyFont="1" applyFill="1" applyBorder="1" applyAlignment="1" applyProtection="1">
      <alignment horizontal="left" vertical="center" wrapText="1"/>
      <protection/>
    </xf>
    <xf numFmtId="0" fontId="9" fillId="36" borderId="19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7" fillId="32" borderId="0" xfId="0" applyFont="1" applyFill="1" applyAlignment="1">
      <alignment horizontal="center" vertical="center" wrapText="1"/>
    </xf>
    <xf numFmtId="0" fontId="10" fillId="25" borderId="17" xfId="0" applyFont="1" applyFill="1" applyBorder="1" applyAlignment="1" applyProtection="1">
      <alignment horizontal="center" vertical="center" wrapText="1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10" fillId="25" borderId="19" xfId="0" applyFont="1" applyFill="1" applyBorder="1" applyAlignment="1" applyProtection="1">
      <alignment horizontal="center" vertical="center" wrapText="1"/>
      <protection locked="0"/>
    </xf>
    <xf numFmtId="0" fontId="16" fillId="32" borderId="0" xfId="0" applyFont="1" applyFill="1" applyAlignment="1">
      <alignment horizontal="right" vertical="center" wrapText="1"/>
    </xf>
    <xf numFmtId="173" fontId="9" fillId="34" borderId="20" xfId="0" applyNumberFormat="1" applyFont="1" applyFill="1" applyBorder="1" applyAlignment="1" applyProtection="1">
      <alignment horizontal="right" vertical="center" wrapText="1"/>
      <protection/>
    </xf>
    <xf numFmtId="173" fontId="9" fillId="34" borderId="21" xfId="0" applyNumberFormat="1" applyFont="1" applyFill="1" applyBorder="1" applyAlignment="1" applyProtection="1">
      <alignment horizontal="right" vertical="center" wrapText="1"/>
      <protection/>
    </xf>
    <xf numFmtId="173" fontId="9" fillId="34" borderId="22" xfId="0" applyNumberFormat="1" applyFont="1" applyFill="1" applyBorder="1" applyAlignment="1" applyProtection="1">
      <alignment horizontal="right" vertical="center" wrapText="1"/>
      <protection/>
    </xf>
    <xf numFmtId="173" fontId="9" fillId="0" borderId="17" xfId="0" applyNumberFormat="1" applyFont="1" applyFill="1" applyBorder="1" applyAlignment="1" applyProtection="1">
      <alignment horizontal="right" vertical="center" wrapText="1"/>
      <protection/>
    </xf>
    <xf numFmtId="173" fontId="9" fillId="0" borderId="18" xfId="0" applyNumberFormat="1" applyFont="1" applyFill="1" applyBorder="1" applyAlignment="1" applyProtection="1">
      <alignment horizontal="right" vertical="center" wrapText="1"/>
      <protection/>
    </xf>
    <xf numFmtId="173" fontId="9" fillId="0" borderId="19" xfId="0" applyNumberFormat="1" applyFont="1" applyFill="1" applyBorder="1" applyAlignment="1" applyProtection="1">
      <alignment horizontal="right" vertical="center" wrapText="1"/>
      <protection/>
    </xf>
    <xf numFmtId="173" fontId="9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14" fillId="32" borderId="23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15" fillId="32" borderId="23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left" vertical="center" wrapText="1"/>
    </xf>
    <xf numFmtId="179" fontId="9" fillId="35" borderId="0" xfId="0" applyNumberFormat="1" applyFont="1" applyFill="1" applyAlignment="1" applyProtection="1">
      <alignment horizontal="right" vertical="top" wrapText="1"/>
      <protection/>
    </xf>
    <xf numFmtId="173" fontId="9" fillId="34" borderId="17" xfId="0" applyNumberFormat="1" applyFont="1" applyFill="1" applyBorder="1" applyAlignment="1" applyProtection="1">
      <alignment horizontal="right" vertical="center" wrapText="1"/>
      <protection/>
    </xf>
    <xf numFmtId="173" fontId="9" fillId="34" borderId="18" xfId="0" applyNumberFormat="1" applyFont="1" applyFill="1" applyBorder="1" applyAlignment="1" applyProtection="1">
      <alignment horizontal="right" vertical="center" wrapText="1"/>
      <protection/>
    </xf>
    <xf numFmtId="173" fontId="9" fillId="34" borderId="19" xfId="0" applyNumberFormat="1" applyFont="1" applyFill="1" applyBorder="1" applyAlignment="1" applyProtection="1">
      <alignment horizontal="right" vertical="center" wrapText="1"/>
      <protection/>
    </xf>
    <xf numFmtId="0" fontId="9" fillId="36" borderId="12" xfId="0" applyFont="1" applyFill="1" applyBorder="1" applyAlignment="1" applyProtection="1">
      <alignment horizontal="left" vertical="center" wrapText="1"/>
      <protection/>
    </xf>
    <xf numFmtId="0" fontId="9" fillId="36" borderId="15" xfId="0" applyFont="1" applyFill="1" applyBorder="1" applyAlignment="1" applyProtection="1">
      <alignment horizontal="left" vertical="center" wrapText="1"/>
      <protection/>
    </xf>
    <xf numFmtId="0" fontId="9" fillId="36" borderId="16" xfId="0" applyFont="1" applyFill="1" applyBorder="1" applyAlignment="1" applyProtection="1">
      <alignment horizontal="left" vertical="center" wrapText="1"/>
      <protection/>
    </xf>
    <xf numFmtId="0" fontId="14" fillId="32" borderId="23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vertical="center" wrapText="1"/>
      <protection/>
    </xf>
    <xf numFmtId="173" fontId="9" fillId="34" borderId="0" xfId="0" applyNumberFormat="1" applyFont="1" applyFill="1" applyAlignment="1" applyProtection="1">
      <alignment horizontal="right" vertical="top" wrapText="1"/>
      <protection/>
    </xf>
    <xf numFmtId="0" fontId="9" fillId="4" borderId="17" xfId="0" applyFont="1" applyFill="1" applyBorder="1" applyAlignment="1" applyProtection="1">
      <alignment horizontal="justify" vertical="center" wrapText="1"/>
      <protection/>
    </xf>
    <xf numFmtId="0" fontId="9" fillId="4" borderId="18" xfId="0" applyFont="1" applyFill="1" applyBorder="1" applyAlignment="1" applyProtection="1">
      <alignment horizontal="justify" vertical="center" wrapText="1"/>
      <protection/>
    </xf>
    <xf numFmtId="0" fontId="9" fillId="4" borderId="19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15" fillId="32" borderId="23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9" fillId="36" borderId="12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9" fillId="36" borderId="16" xfId="0" applyFont="1" applyFill="1" applyBorder="1" applyAlignment="1">
      <alignment horizontal="left" vertical="center" wrapText="1"/>
    </xf>
    <xf numFmtId="0" fontId="14" fillId="32" borderId="23" xfId="0" applyFont="1" applyFill="1" applyBorder="1" applyAlignment="1">
      <alignment horizontal="left" vertical="center" wrapText="1"/>
    </xf>
    <xf numFmtId="0" fontId="14" fillId="32" borderId="0" xfId="0" applyFont="1" applyFill="1" applyAlignment="1">
      <alignment horizontal="left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200025</xdr:rowOff>
    </xdr:from>
    <xdr:to>
      <xdr:col>1</xdr:col>
      <xdr:colOff>1095375</xdr:colOff>
      <xdr:row>1</xdr:row>
      <xdr:rowOff>114300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2000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54"/>
  <sheetViews>
    <sheetView tabSelected="1" zoomScale="75" zoomScaleNormal="75" zoomScalePageLayoutView="0" workbookViewId="0" topLeftCell="A1">
      <selection activeCell="B8" sqref="B8:F8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8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4" s="7" customFormat="1" ht="34.5" customHeight="1">
      <c r="D1" s="69" t="s">
        <v>27</v>
      </c>
      <c r="E1" s="69"/>
      <c r="F1" s="69"/>
      <c r="G1" s="69"/>
      <c r="H1" s="69"/>
      <c r="I1" s="69"/>
      <c r="J1" s="69"/>
      <c r="K1" s="69"/>
      <c r="L1" s="69"/>
      <c r="M1" s="69"/>
      <c r="N1" s="69"/>
    </row>
    <row r="2" s="7" customFormat="1" ht="21.75" customHeight="1">
      <c r="K2" s="27"/>
    </row>
    <row r="3" spans="2:14" s="7" customFormat="1" ht="92.25" customHeight="1">
      <c r="B3" s="95" t="s">
        <v>45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="7" customFormat="1" ht="13.5" customHeight="1">
      <c r="K4" s="27"/>
    </row>
    <row r="5" spans="2:8" ht="18" customHeight="1" thickBot="1">
      <c r="B5" s="98" t="s">
        <v>31</v>
      </c>
      <c r="C5" s="98"/>
      <c r="D5" s="98"/>
      <c r="E5" s="98"/>
      <c r="F5" s="98"/>
      <c r="G5" s="3"/>
      <c r="H5" s="3"/>
    </row>
    <row r="6" spans="2:11" s="4" customFormat="1" ht="54.75" customHeight="1" thickBot="1">
      <c r="B6" s="58" t="s">
        <v>32</v>
      </c>
      <c r="C6" s="59"/>
      <c r="D6" s="59"/>
      <c r="E6" s="59"/>
      <c r="F6" s="60"/>
      <c r="G6" s="99" t="str">
        <f>+IF(B6="","Indicare la 'Ragione sociale per esteso'",IF(B6="Ragione sociale Impresa","Indicare la 'Ragione sociale per esteso'",""))</f>
        <v>Indicare la 'Ragione sociale per esteso'</v>
      </c>
      <c r="H6" s="100"/>
      <c r="I6" s="6"/>
      <c r="J6" s="6">
        <f>+IF(B6="","- Ragione sociale","")</f>
      </c>
      <c r="K6" s="29"/>
    </row>
    <row r="7" spans="2:11" s="50" customFormat="1" ht="54.75" customHeight="1" thickBot="1">
      <c r="B7" s="57" t="s">
        <v>46</v>
      </c>
      <c r="C7" s="57"/>
      <c r="D7" s="57"/>
      <c r="E7" s="57"/>
      <c r="F7" s="57"/>
      <c r="G7" s="51"/>
      <c r="H7" s="51"/>
      <c r="I7" s="52"/>
      <c r="J7" s="52"/>
      <c r="K7" s="53"/>
    </row>
    <row r="8" spans="2:11" s="50" customFormat="1" ht="54.75" customHeight="1" thickBot="1">
      <c r="B8" s="58"/>
      <c r="C8" s="59"/>
      <c r="D8" s="59"/>
      <c r="E8" s="59"/>
      <c r="F8" s="60"/>
      <c r="G8" s="82" t="str">
        <f>+IF(B8="","Indicare la 'Ragione sociale per esteso'",IF(B8="Ragione sociale Impresa/RTI/Consorzio","Indicare la 'Ragione sociale per esteso'",""))</f>
        <v>Indicare la 'Ragione sociale per esteso'</v>
      </c>
      <c r="H8" s="83"/>
      <c r="I8" s="52"/>
      <c r="J8" s="52"/>
      <c r="K8" s="53"/>
    </row>
    <row r="9" spans="2:11" s="50" customFormat="1" ht="16.5" customHeight="1" thickBot="1">
      <c r="B9" s="54"/>
      <c r="C9" s="54"/>
      <c r="D9" s="54"/>
      <c r="E9" s="54"/>
      <c r="F9" s="54"/>
      <c r="G9" s="51"/>
      <c r="H9" s="51"/>
      <c r="I9" s="52"/>
      <c r="J9" s="52"/>
      <c r="K9" s="53"/>
    </row>
    <row r="10" spans="2:11" s="50" customFormat="1" ht="54.75" customHeight="1" thickBot="1">
      <c r="B10" s="58"/>
      <c r="C10" s="59"/>
      <c r="D10" s="59"/>
      <c r="E10" s="59"/>
      <c r="F10" s="60"/>
      <c r="G10" s="82" t="str">
        <f>+IF(B10="","Indicare la 'Ragione sociale per esteso'",IF(B10="Ragione sociale Impresa/RTI/Consorzio","Indicare la 'Ragione sociale per esteso'",""))</f>
        <v>Indicare la 'Ragione sociale per esteso'</v>
      </c>
      <c r="H10" s="83"/>
      <c r="I10" s="52"/>
      <c r="J10" s="52"/>
      <c r="K10" s="53"/>
    </row>
    <row r="11" spans="2:11" s="50" customFormat="1" ht="16.5" customHeight="1" thickBot="1">
      <c r="B11" s="55"/>
      <c r="C11" s="55"/>
      <c r="D11" s="55"/>
      <c r="E11" s="55"/>
      <c r="G11" s="51"/>
      <c r="H11" s="51"/>
      <c r="I11" s="52"/>
      <c r="J11" s="52"/>
      <c r="K11" s="53"/>
    </row>
    <row r="12" spans="2:11" s="50" customFormat="1" ht="54.75" customHeight="1" thickBot="1">
      <c r="B12" s="58"/>
      <c r="C12" s="59"/>
      <c r="D12" s="59"/>
      <c r="E12" s="59"/>
      <c r="F12" s="60"/>
      <c r="G12" s="82" t="str">
        <f>+IF(B12="","Indicare la 'Ragione sociale per esteso'",IF(B12="Ragione sociale Impresa/RTI/Consorzio","Indicare la 'Ragione sociale per esteso'",""))</f>
        <v>Indicare la 'Ragione sociale per esteso'</v>
      </c>
      <c r="H12" s="83"/>
      <c r="I12" s="52"/>
      <c r="J12" s="52"/>
      <c r="K12" s="53"/>
    </row>
    <row r="13" spans="1:11" s="9" customFormat="1" ht="45" customHeight="1">
      <c r="A13" s="81" t="s">
        <v>0</v>
      </c>
      <c r="B13" s="81"/>
      <c r="C13" s="81"/>
      <c r="D13" s="81"/>
      <c r="E13" s="81"/>
      <c r="F13" s="81"/>
      <c r="G13" s="11"/>
      <c r="H13" s="11"/>
      <c r="I13" s="11"/>
      <c r="J13" s="11"/>
      <c r="K13" s="24"/>
    </row>
    <row r="14" spans="1:14" s="9" customFormat="1" ht="33.75" customHeight="1">
      <c r="A14" s="8" t="s">
        <v>1</v>
      </c>
      <c r="B14" s="64" t="s">
        <v>20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s="9" customFormat="1" ht="74.25" customHeight="1">
      <c r="A15" s="8" t="s">
        <v>2</v>
      </c>
      <c r="B15" s="64" t="s">
        <v>39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s="9" customFormat="1" ht="39" customHeight="1">
      <c r="A16" s="8" t="s">
        <v>3</v>
      </c>
      <c r="B16" s="64" t="s">
        <v>11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9" customFormat="1" ht="27.75" customHeight="1">
      <c r="A17" s="8" t="s">
        <v>4</v>
      </c>
      <c r="B17" s="64" t="s">
        <v>21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s="9" customFormat="1" ht="73.5" customHeight="1">
      <c r="A18" s="8" t="s">
        <v>5</v>
      </c>
      <c r="B18" s="64" t="s">
        <v>22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s="9" customFormat="1" ht="45" customHeight="1">
      <c r="A19" s="8" t="s">
        <v>6</v>
      </c>
      <c r="B19" s="64" t="s">
        <v>28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s="9" customFormat="1" ht="61.5" customHeight="1">
      <c r="A20" s="8" t="s">
        <v>7</v>
      </c>
      <c r="B20" s="64" t="s">
        <v>23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 s="9" customFormat="1" ht="47.25" customHeight="1">
      <c r="A21" s="8" t="s">
        <v>8</v>
      </c>
      <c r="B21" s="64" t="s">
        <v>24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s="9" customFormat="1" ht="45" customHeight="1">
      <c r="A22" s="8" t="s">
        <v>9</v>
      </c>
      <c r="B22" s="64" t="s">
        <v>25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s="9" customFormat="1" ht="65.25" customHeight="1" thickBot="1">
      <c r="A23" s="8" t="s">
        <v>12</v>
      </c>
      <c r="B23" s="64" t="s">
        <v>14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2:14" s="9" customFormat="1" ht="57" customHeight="1" thickBot="1">
      <c r="B24" s="88" t="s">
        <v>16</v>
      </c>
      <c r="C24" s="89"/>
      <c r="D24" s="89"/>
      <c r="E24" s="90"/>
      <c r="F24" s="10"/>
      <c r="G24" s="78" t="s">
        <v>15</v>
      </c>
      <c r="H24" s="79"/>
      <c r="I24" s="79"/>
      <c r="J24" s="79"/>
      <c r="K24" s="79"/>
      <c r="L24" s="79"/>
      <c r="M24" s="79"/>
      <c r="N24" s="79"/>
    </row>
    <row r="25" spans="2:14" s="38" customFormat="1" ht="18.75" customHeight="1" thickBot="1">
      <c r="B25" s="36"/>
      <c r="C25" s="36"/>
      <c r="D25" s="36"/>
      <c r="E25" s="36"/>
      <c r="F25" s="37"/>
      <c r="G25" s="40"/>
      <c r="H25" s="40"/>
      <c r="I25" s="40"/>
      <c r="J25" s="40"/>
      <c r="K25" s="40"/>
      <c r="L25" s="40"/>
      <c r="M25" s="40"/>
      <c r="N25" s="40"/>
    </row>
    <row r="26" spans="2:14" s="9" customFormat="1" ht="57" customHeight="1" thickBot="1">
      <c r="B26" s="101" t="s">
        <v>40</v>
      </c>
      <c r="C26" s="102"/>
      <c r="D26" s="102"/>
      <c r="E26" s="103"/>
      <c r="F26" s="39"/>
      <c r="G26" s="104" t="s">
        <v>41</v>
      </c>
      <c r="H26" s="105"/>
      <c r="I26" s="105"/>
      <c r="J26" s="105"/>
      <c r="K26" s="105"/>
      <c r="L26" s="105"/>
      <c r="M26" s="105"/>
      <c r="N26" s="40"/>
    </row>
    <row r="27" spans="2:11" s="19" customFormat="1" ht="17.25" customHeight="1">
      <c r="B27" s="20"/>
      <c r="C27" s="20"/>
      <c r="D27" s="20"/>
      <c r="E27" s="20"/>
      <c r="F27" s="21"/>
      <c r="G27" s="22"/>
      <c r="H27" s="23"/>
      <c r="I27" s="24"/>
      <c r="J27" s="24"/>
      <c r="K27" s="25"/>
    </row>
    <row r="28" spans="1:14" s="9" customFormat="1" ht="35.25" customHeight="1">
      <c r="A28" s="8" t="s">
        <v>13</v>
      </c>
      <c r="B28" s="64" t="s">
        <v>29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s="9" customFormat="1" ht="45.75" customHeight="1">
      <c r="A29" s="8" t="s">
        <v>10</v>
      </c>
      <c r="B29" s="80" t="s">
        <v>26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s="9" customFormat="1" ht="34.5" customHeight="1" thickBot="1">
      <c r="A30" s="81" t="s">
        <v>18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14" s="9" customFormat="1" ht="52.5" customHeight="1" thickBot="1">
      <c r="A31" s="12"/>
      <c r="B31" s="88" t="s">
        <v>30</v>
      </c>
      <c r="C31" s="89"/>
      <c r="D31" s="89"/>
      <c r="E31" s="90"/>
      <c r="F31" s="41"/>
      <c r="G31" s="91" t="str">
        <f>+IF(F31="","Indicare il 'Ribasso % offerto'","")</f>
        <v>Indicare il 'Ribasso % offerto'</v>
      </c>
      <c r="H31" s="92"/>
      <c r="I31" s="13"/>
      <c r="J31" s="13" t="str">
        <f>+IF(F31="","- Ribasso % offerto","")</f>
        <v>- Ribasso % offerto</v>
      </c>
      <c r="K31" s="30"/>
      <c r="L31" s="12"/>
      <c r="M31" s="12"/>
      <c r="N31" s="12"/>
    </row>
    <row r="32" spans="1:14" s="9" customFormat="1" ht="10.5" customHeight="1">
      <c r="A32" s="12"/>
      <c r="B32" s="14"/>
      <c r="C32" s="14"/>
      <c r="D32" s="14"/>
      <c r="E32" s="14"/>
      <c r="F32" s="14"/>
      <c r="G32" s="15"/>
      <c r="H32" s="16"/>
      <c r="I32" s="13"/>
      <c r="J32" s="13"/>
      <c r="K32" s="30"/>
      <c r="L32" s="12"/>
      <c r="M32" s="12"/>
      <c r="N32" s="12"/>
    </row>
    <row r="33" spans="2:14" s="9" customFormat="1" ht="39" customHeight="1">
      <c r="B33" s="33" t="s">
        <v>34</v>
      </c>
      <c r="C33" s="84">
        <v>17.23</v>
      </c>
      <c r="D33" s="84"/>
      <c r="E33" s="84"/>
      <c r="F33" s="64" t="s">
        <v>33</v>
      </c>
      <c r="G33" s="64"/>
      <c r="H33" s="64"/>
      <c r="I33" s="64"/>
      <c r="J33" s="64"/>
      <c r="K33" s="64"/>
      <c r="L33" s="64"/>
      <c r="M33" s="64"/>
      <c r="N33" s="64"/>
    </row>
    <row r="34" spans="2:14" s="32" customFormat="1" ht="39" customHeight="1">
      <c r="B34" s="33" t="s">
        <v>34</v>
      </c>
      <c r="C34" s="84">
        <v>18.14</v>
      </c>
      <c r="D34" s="84"/>
      <c r="E34" s="84"/>
      <c r="F34" s="64" t="s">
        <v>35</v>
      </c>
      <c r="G34" s="64"/>
      <c r="H34" s="64"/>
      <c r="I34" s="64"/>
      <c r="J34" s="64"/>
      <c r="K34" s="64"/>
      <c r="L34" s="64"/>
      <c r="M34" s="64"/>
      <c r="N34" s="64"/>
    </row>
    <row r="35" spans="2:14" s="32" customFormat="1" ht="39" customHeight="1">
      <c r="B35" s="33" t="s">
        <v>34</v>
      </c>
      <c r="C35" s="84">
        <v>22.19</v>
      </c>
      <c r="D35" s="84"/>
      <c r="E35" s="84"/>
      <c r="F35" s="64" t="s">
        <v>36</v>
      </c>
      <c r="G35" s="64"/>
      <c r="H35" s="64"/>
      <c r="I35" s="64"/>
      <c r="J35" s="64"/>
      <c r="K35" s="64"/>
      <c r="L35" s="64"/>
      <c r="M35" s="64"/>
      <c r="N35" s="64"/>
    </row>
    <row r="36" spans="2:16" s="32" customFormat="1" ht="39" customHeight="1">
      <c r="B36" s="33" t="s">
        <v>34</v>
      </c>
      <c r="C36" s="84">
        <v>21.84</v>
      </c>
      <c r="D36" s="84"/>
      <c r="E36" s="84"/>
      <c r="F36" s="64" t="s">
        <v>37</v>
      </c>
      <c r="G36" s="64"/>
      <c r="H36" s="64"/>
      <c r="I36" s="64"/>
      <c r="J36" s="64"/>
      <c r="K36" s="64"/>
      <c r="L36" s="64"/>
      <c r="M36" s="64"/>
      <c r="N36" s="64"/>
      <c r="P36" s="35"/>
    </row>
    <row r="37" spans="2:14" s="32" customFormat="1" ht="39" customHeight="1">
      <c r="B37" s="33" t="s">
        <v>44</v>
      </c>
      <c r="C37" s="84">
        <v>0.91</v>
      </c>
      <c r="D37" s="84"/>
      <c r="E37" s="84"/>
      <c r="F37" s="64" t="s">
        <v>38</v>
      </c>
      <c r="G37" s="64"/>
      <c r="H37" s="64"/>
      <c r="I37" s="64"/>
      <c r="J37" s="64"/>
      <c r="K37" s="64"/>
      <c r="L37" s="64"/>
      <c r="M37" s="64"/>
      <c r="N37" s="64"/>
    </row>
    <row r="38" spans="2:14" s="32" customFormat="1" ht="12.75" customHeight="1">
      <c r="B38" s="33"/>
      <c r="C38" s="42"/>
      <c r="D38" s="42"/>
      <c r="E38" s="42"/>
      <c r="F38" s="34"/>
      <c r="G38" s="34"/>
      <c r="H38" s="34"/>
      <c r="I38" s="34"/>
      <c r="J38" s="34"/>
      <c r="K38" s="34"/>
      <c r="L38" s="34"/>
      <c r="M38" s="34"/>
      <c r="N38" s="34"/>
    </row>
    <row r="39" spans="2:16" s="9" customFormat="1" ht="33.75" customHeight="1">
      <c r="B39" s="33" t="s">
        <v>43</v>
      </c>
      <c r="C39" s="84">
        <f>C33*(1-F$31)</f>
        <v>17.23</v>
      </c>
      <c r="D39" s="84"/>
      <c r="E39" s="84"/>
      <c r="F39" s="49"/>
      <c r="G39" s="43"/>
      <c r="H39" s="43"/>
      <c r="I39" s="94"/>
      <c r="J39" s="94"/>
      <c r="K39" s="94"/>
      <c r="L39" s="94"/>
      <c r="M39" s="94"/>
      <c r="N39" s="94"/>
      <c r="O39" s="38"/>
      <c r="P39" s="43"/>
    </row>
    <row r="40" spans="2:16" s="32" customFormat="1" ht="33.75" customHeight="1">
      <c r="B40" s="33" t="s">
        <v>43</v>
      </c>
      <c r="C40" s="84">
        <f>C34*(1-F$31)</f>
        <v>18.14</v>
      </c>
      <c r="D40" s="84"/>
      <c r="E40" s="84"/>
      <c r="F40" s="49"/>
      <c r="G40" s="44"/>
      <c r="H40" s="44"/>
      <c r="I40" s="44"/>
      <c r="J40" s="44"/>
      <c r="K40" s="44"/>
      <c r="L40" s="44"/>
      <c r="M40" s="44"/>
      <c r="N40" s="44"/>
      <c r="O40" s="45"/>
      <c r="P40" s="43"/>
    </row>
    <row r="41" spans="2:16" s="32" customFormat="1" ht="33.75" customHeight="1">
      <c r="B41" s="33" t="s">
        <v>43</v>
      </c>
      <c r="C41" s="84">
        <f>C35*(1-F$31)</f>
        <v>22.19</v>
      </c>
      <c r="D41" s="84"/>
      <c r="E41" s="84"/>
      <c r="F41" s="49"/>
      <c r="G41" s="44"/>
      <c r="H41" s="44"/>
      <c r="I41" s="44"/>
      <c r="J41" s="44"/>
      <c r="K41" s="44"/>
      <c r="L41" s="44"/>
      <c r="M41" s="44"/>
      <c r="N41" s="44"/>
      <c r="O41" s="45"/>
      <c r="P41" s="43"/>
    </row>
    <row r="42" spans="2:16" s="32" customFormat="1" ht="33.75" customHeight="1">
      <c r="B42" s="33" t="s">
        <v>43</v>
      </c>
      <c r="C42" s="84">
        <f>C36*(1-F$31)</f>
        <v>21.84</v>
      </c>
      <c r="D42" s="84"/>
      <c r="E42" s="84"/>
      <c r="F42" s="49"/>
      <c r="G42" s="44"/>
      <c r="H42" s="44"/>
      <c r="I42" s="44"/>
      <c r="J42" s="44"/>
      <c r="K42" s="44"/>
      <c r="L42" s="44"/>
      <c r="M42" s="44"/>
      <c r="N42" s="44"/>
      <c r="O42" s="45"/>
      <c r="P42" s="43"/>
    </row>
    <row r="43" spans="2:16" s="32" customFormat="1" ht="33.75" customHeight="1">
      <c r="B43" s="33" t="s">
        <v>47</v>
      </c>
      <c r="C43" s="84">
        <f>C37*(1-F$31)</f>
        <v>0.91</v>
      </c>
      <c r="D43" s="84"/>
      <c r="E43" s="84"/>
      <c r="F43" s="49"/>
      <c r="G43" s="44"/>
      <c r="H43" s="44"/>
      <c r="I43" s="44"/>
      <c r="J43" s="44"/>
      <c r="K43" s="44"/>
      <c r="L43" s="44"/>
      <c r="M43" s="44"/>
      <c r="N43" s="44"/>
      <c r="O43" s="45"/>
      <c r="P43" s="43"/>
    </row>
    <row r="44" spans="1:14" s="9" customFormat="1" ht="29.2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2:11" s="9" customFormat="1" ht="48" customHeight="1" hidden="1" thickBot="1">
      <c r="B45" s="47" t="s">
        <v>50</v>
      </c>
      <c r="C45" s="73">
        <v>8832839.29</v>
      </c>
      <c r="D45" s="74"/>
      <c r="E45" s="75"/>
      <c r="F45" s="48"/>
      <c r="G45" s="77"/>
      <c r="H45" s="77"/>
      <c r="I45" s="11"/>
      <c r="J45" s="11"/>
      <c r="K45" s="25"/>
    </row>
    <row r="46" spans="2:14" s="9" customFormat="1" ht="48" customHeight="1" hidden="1">
      <c r="B46" s="26" t="s">
        <v>19</v>
      </c>
      <c r="C46" s="85">
        <v>1530000</v>
      </c>
      <c r="D46" s="86"/>
      <c r="E46" s="87"/>
      <c r="F46" s="93" t="s">
        <v>49</v>
      </c>
      <c r="G46" s="93"/>
      <c r="H46" s="93"/>
      <c r="I46" s="93"/>
      <c r="J46" s="93"/>
      <c r="K46" s="93"/>
      <c r="L46" s="93"/>
      <c r="M46" s="93"/>
      <c r="N46" s="93"/>
    </row>
    <row r="47" spans="2:14" s="9" customFormat="1" ht="48" customHeight="1" hidden="1">
      <c r="B47" s="26"/>
      <c r="C47" s="70">
        <v>2888.34</v>
      </c>
      <c r="D47" s="71"/>
      <c r="E47" s="72"/>
      <c r="F47" s="46" t="s">
        <v>42</v>
      </c>
      <c r="G47" s="46"/>
      <c r="H47" s="46"/>
      <c r="I47" s="46"/>
      <c r="J47" s="46"/>
      <c r="K47" s="46"/>
      <c r="L47" s="46"/>
      <c r="M47" s="46"/>
      <c r="N47" s="46"/>
    </row>
    <row r="48" spans="1:11" s="14" customFormat="1" ht="21" customHeight="1" hidden="1">
      <c r="A48" s="81" t="s">
        <v>17</v>
      </c>
      <c r="B48" s="81"/>
      <c r="C48" s="81"/>
      <c r="D48" s="81"/>
      <c r="E48" s="81"/>
      <c r="F48" s="81"/>
      <c r="G48" s="17"/>
      <c r="I48" s="18"/>
      <c r="J48" s="18"/>
      <c r="K48" s="31"/>
    </row>
    <row r="49" spans="1:11" s="14" customFormat="1" ht="1.5" customHeight="1">
      <c r="A49" s="26"/>
      <c r="B49" s="26"/>
      <c r="C49" s="26"/>
      <c r="D49" s="26"/>
      <c r="E49" s="26"/>
      <c r="G49" s="17"/>
      <c r="I49" s="18"/>
      <c r="J49" s="18"/>
      <c r="K49" s="31"/>
    </row>
    <row r="50" spans="2:14" s="9" customFormat="1" ht="90.75" customHeight="1">
      <c r="B50" s="61" t="s">
        <v>51</v>
      </c>
      <c r="C50" s="62"/>
      <c r="D50" s="62"/>
      <c r="E50" s="63"/>
      <c r="F50" s="56">
        <f>SUM(C45:E47)</f>
        <v>10365727.629999999</v>
      </c>
      <c r="G50" s="77"/>
      <c r="H50" s="77"/>
      <c r="I50" s="77"/>
      <c r="J50" s="77"/>
      <c r="K50" s="77"/>
      <c r="L50" s="77"/>
      <c r="M50" s="76"/>
      <c r="N50" s="76"/>
    </row>
    <row r="52" ht="3" customHeight="1"/>
    <row r="53" spans="2:5" ht="36" customHeight="1">
      <c r="B53" s="65" t="s">
        <v>48</v>
      </c>
      <c r="C53" s="65"/>
      <c r="D53" s="65"/>
      <c r="E53" s="65"/>
    </row>
    <row r="54" spans="2:5" ht="39" customHeight="1">
      <c r="B54" s="66"/>
      <c r="C54" s="67"/>
      <c r="D54" s="67"/>
      <c r="E54" s="68"/>
    </row>
  </sheetData>
  <sheetProtection password="DA17" sheet="1"/>
  <protectedRanges>
    <protectedRange sqref="F24:F25 F31 B6" name="Intervallo1"/>
    <protectedRange sqref="B7:B12" name="Intervallo1_1"/>
  </protectedRanges>
  <mergeCells count="61">
    <mergeCell ref="B21:N21"/>
    <mergeCell ref="B12:F12"/>
    <mergeCell ref="B14:N14"/>
    <mergeCell ref="A13:F13"/>
    <mergeCell ref="G10:H10"/>
    <mergeCell ref="A48:F48"/>
    <mergeCell ref="B19:N19"/>
    <mergeCell ref="C37:E37"/>
    <mergeCell ref="G12:H12"/>
    <mergeCell ref="F37:N37"/>
    <mergeCell ref="C34:E34"/>
    <mergeCell ref="G45:H45"/>
    <mergeCell ref="B24:E24"/>
    <mergeCell ref="B28:N28"/>
    <mergeCell ref="C33:E33"/>
    <mergeCell ref="C36:E36"/>
    <mergeCell ref="B3:N3"/>
    <mergeCell ref="B5:F5"/>
    <mergeCell ref="B6:F6"/>
    <mergeCell ref="G6:H6"/>
    <mergeCell ref="B26:E26"/>
    <mergeCell ref="L39:N39"/>
    <mergeCell ref="B16:N16"/>
    <mergeCell ref="B17:N17"/>
    <mergeCell ref="B20:N20"/>
    <mergeCell ref="A30:N30"/>
    <mergeCell ref="B23:N23"/>
    <mergeCell ref="G26:M26"/>
    <mergeCell ref="F34:N34"/>
    <mergeCell ref="C35:E35"/>
    <mergeCell ref="F35:N35"/>
    <mergeCell ref="C43:E43"/>
    <mergeCell ref="C41:E41"/>
    <mergeCell ref="C42:E42"/>
    <mergeCell ref="C46:E46"/>
    <mergeCell ref="F33:N33"/>
    <mergeCell ref="B31:E31"/>
    <mergeCell ref="G31:H31"/>
    <mergeCell ref="F46:N46"/>
    <mergeCell ref="F36:N36"/>
    <mergeCell ref="I39:K39"/>
    <mergeCell ref="B53:E53"/>
    <mergeCell ref="B54:E54"/>
    <mergeCell ref="D1:N1"/>
    <mergeCell ref="C47:E47"/>
    <mergeCell ref="C45:E45"/>
    <mergeCell ref="M50:N50"/>
    <mergeCell ref="G50:L50"/>
    <mergeCell ref="G24:N24"/>
    <mergeCell ref="B29:N29"/>
    <mergeCell ref="A44:N44"/>
    <mergeCell ref="B7:F7"/>
    <mergeCell ref="B8:F8"/>
    <mergeCell ref="B50:E50"/>
    <mergeCell ref="B15:N15"/>
    <mergeCell ref="B22:N22"/>
    <mergeCell ref="B18:N18"/>
    <mergeCell ref="G8:H8"/>
    <mergeCell ref="B10:F10"/>
    <mergeCell ref="C39:E39"/>
    <mergeCell ref="C40:E40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32">
      <formula1>AND(F32&gt;0,LEN((F32*100)-INT(F32*100))&lt;6)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31">
      <formula1>AND(F31&gt;=0,F31&lt;=100%,LEN(TEXT(F31*100-INT(F31*100),"0,000#"))&lt;6)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9" r:id="rId2"/>
  <headerFooter alignWithMargins="0">
    <oddFooter>&amp;LModulo offerta&amp;CPag.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40" sqref="C40:D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Strianese Anna Maria</cp:lastModifiedBy>
  <cp:lastPrinted>2017-05-17T07:59:17Z</cp:lastPrinted>
  <dcterms:created xsi:type="dcterms:W3CDTF">2009-02-24T13:31:04Z</dcterms:created>
  <dcterms:modified xsi:type="dcterms:W3CDTF">2022-10-14T15:20:11Z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